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iley\Desktop\Lettings\4-01-2022\Bid Tabs\"/>
    </mc:Choice>
  </mc:AlternateContent>
  <bookViews>
    <workbookView xWindow="0" yWindow="48" windowWidth="15600" windowHeight="1176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Sheet1!$1:$8</definedName>
  </definedNames>
  <calcPr calcId="162913"/>
</workbook>
</file>

<file path=xl/calcChain.xml><?xml version="1.0" encoding="utf-8"?>
<calcChain xmlns="http://schemas.openxmlformats.org/spreadsheetml/2006/main">
  <c r="F50" i="1" l="1"/>
  <c r="H50" i="1"/>
  <c r="J50" i="1"/>
  <c r="L50" i="1"/>
  <c r="F49" i="1"/>
  <c r="H49" i="1"/>
  <c r="J49" i="1"/>
  <c r="L49" i="1"/>
  <c r="L48" i="1"/>
  <c r="L47" i="1"/>
  <c r="L46" i="1"/>
  <c r="L45" i="1"/>
  <c r="L44" i="1"/>
  <c r="L43" i="1"/>
  <c r="L42" i="1"/>
  <c r="L41" i="1"/>
  <c r="L40" i="1"/>
  <c r="L39" i="1"/>
  <c r="L38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J48" i="1"/>
  <c r="J47" i="1"/>
  <c r="J46" i="1"/>
  <c r="J45" i="1"/>
  <c r="J44" i="1"/>
  <c r="J43" i="1"/>
  <c r="J42" i="1"/>
  <c r="J41" i="1"/>
  <c r="J40" i="1"/>
  <c r="J39" i="1"/>
  <c r="J38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H9" i="1"/>
  <c r="H48" i="1"/>
  <c r="H47" i="1"/>
  <c r="H46" i="1"/>
  <c r="H45" i="1"/>
  <c r="H44" i="1"/>
  <c r="H43" i="1"/>
  <c r="H42" i="1"/>
  <c r="H41" i="1"/>
  <c r="H40" i="1"/>
  <c r="H39" i="1"/>
  <c r="H38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J37" i="1" l="1"/>
  <c r="L37" i="1"/>
  <c r="F21" i="1"/>
  <c r="F48" i="1" l="1"/>
  <c r="F47" i="1"/>
  <c r="F46" i="1"/>
  <c r="F45" i="1"/>
  <c r="F44" i="1"/>
  <c r="F43" i="1"/>
  <c r="F42" i="1"/>
  <c r="F41" i="1"/>
  <c r="F40" i="1"/>
  <c r="F38" i="1" l="1"/>
  <c r="F36" i="1"/>
  <c r="H14" i="1"/>
  <c r="H13" i="1"/>
  <c r="H12" i="1"/>
  <c r="H11" i="1"/>
  <c r="H10" i="1"/>
  <c r="F32" i="1"/>
  <c r="F31" i="1"/>
  <c r="F30" i="1"/>
  <c r="F29" i="1"/>
  <c r="F28" i="1"/>
  <c r="F27" i="1"/>
  <c r="F26" i="1"/>
  <c r="F25" i="1"/>
  <c r="F24" i="1"/>
  <c r="F23" i="1"/>
  <c r="F22" i="1"/>
  <c r="F20" i="1"/>
  <c r="F19" i="1"/>
  <c r="F18" i="1"/>
  <c r="F16" i="1"/>
  <c r="F17" i="1"/>
  <c r="F15" i="1"/>
  <c r="F14" i="1"/>
  <c r="F13" i="1"/>
  <c r="F12" i="1"/>
  <c r="F11" i="1"/>
  <c r="F10" i="1"/>
  <c r="F39" i="1"/>
  <c r="F35" i="1"/>
  <c r="F34" i="1"/>
  <c r="F33" i="1"/>
  <c r="F9" i="1"/>
  <c r="H37" i="1" l="1"/>
  <c r="F37" i="1"/>
</calcChain>
</file>

<file path=xl/sharedStrings.xml><?xml version="1.0" encoding="utf-8"?>
<sst xmlns="http://schemas.openxmlformats.org/spreadsheetml/2006/main" count="119" uniqueCount="84">
  <si>
    <t>Item</t>
  </si>
  <si>
    <t>Description</t>
  </si>
  <si>
    <t>Unit</t>
  </si>
  <si>
    <t>Quantity</t>
  </si>
  <si>
    <t>Unit Price</t>
  </si>
  <si>
    <t>Total</t>
  </si>
  <si>
    <t>APPROVED        ENGINEER'S      ESTIMATE</t>
  </si>
  <si>
    <t>NAME &amp; ADDRESS OF BIDDERS</t>
  </si>
  <si>
    <t>TABULATION OF BIDS</t>
  </si>
  <si>
    <t xml:space="preserve"> AGENCY:</t>
  </si>
  <si>
    <t xml:space="preserve"> SECTION:</t>
  </si>
  <si>
    <t xml:space="preserve"> DATE:</t>
  </si>
  <si>
    <t xml:space="preserve"> TIME:</t>
  </si>
  <si>
    <t>KENDALL</t>
  </si>
  <si>
    <t>10:00 A.M.</t>
  </si>
  <si>
    <t xml:space="preserve">SUB TOTALS: </t>
  </si>
  <si>
    <t>TOTALS</t>
  </si>
  <si>
    <t>EARTH EXCAVATION</t>
  </si>
  <si>
    <t>CU YD</t>
  </si>
  <si>
    <t>GRADING AND SHAPING DITCHES</t>
  </si>
  <si>
    <t>FOOT</t>
  </si>
  <si>
    <t>SEEDING, CLASS 1A</t>
  </si>
  <si>
    <t>ACRE</t>
  </si>
  <si>
    <t>EROSION CONTROL BLANKET</t>
  </si>
  <si>
    <t>SQ YD</t>
  </si>
  <si>
    <t>STONE RIP RAP, CLASS A4</t>
  </si>
  <si>
    <t>SUBBASE GRANULAR MATERIAL, TYPE B</t>
  </si>
  <si>
    <t>TON</t>
  </si>
  <si>
    <t>BITUMINOUS MATERIALS (TACK COAT)</t>
  </si>
  <si>
    <t>POUND</t>
  </si>
  <si>
    <t>HOT-MIX ASPHALT SURFACE REMOVAL – BUTT JOINT</t>
  </si>
  <si>
    <t>INCIDENTAL HOT-MIX ASPHALT SURFACING</t>
  </si>
  <si>
    <t>PORTLAND CEMENT CONCRETE SIDEWALK 5 INCH</t>
  </si>
  <si>
    <t>SQ FT</t>
  </si>
  <si>
    <t>HOT-MIX ASPHALT SURFACE REMOVAL 1 ½”</t>
  </si>
  <si>
    <t>DRIVE PAVEMENT REM</t>
  </si>
  <si>
    <t>SIDEWALK REMOVAL</t>
  </si>
  <si>
    <t>STRIP REFLECTIVE CRACK CONTROL TREATMENT</t>
  </si>
  <si>
    <t>AGGREGATE SHOULDERS, TYPE B</t>
  </si>
  <si>
    <t>HOT-MIX ASPHALT SHOULDERS, 7”</t>
  </si>
  <si>
    <t>REINFORCEMENT BARS</t>
  </si>
  <si>
    <t>POUNG</t>
  </si>
  <si>
    <t>CONCRETE COLLAR</t>
  </si>
  <si>
    <t>MANHOLES TO BE ADJUSTED</t>
  </si>
  <si>
    <t>EACH</t>
  </si>
  <si>
    <t>FRAMES AND LIDS TO BE ADJUSTED</t>
  </si>
  <si>
    <t>CLASS SI CONCRETE (OUTLET)</t>
  </si>
  <si>
    <t>TRAFFIC CONTROL AND PROTECTION, STANDARD 701306</t>
  </si>
  <si>
    <t>L SUM</t>
  </si>
  <si>
    <t>SHORT TERM PAVEMENT MARKING</t>
  </si>
  <si>
    <t>SHORT TERM PAVEMENT MARKING REMOVAL</t>
  </si>
  <si>
    <t>MODIFIED URETHANE PAVEMENT MARKING – LINE 4”</t>
  </si>
  <si>
    <t>MODIFIED URETHANE PAVEMENT MARKING – LINE 5”</t>
  </si>
  <si>
    <t>MODIFIED URETHANE PAVEMENT MARKING – LINE 8”</t>
  </si>
  <si>
    <t>MODIFIED URETHANE PAVEMENT MARKING – LINE 24”</t>
  </si>
  <si>
    <t>X2020410</t>
  </si>
  <si>
    <t>EARTH EXCAVATION SPECIAL</t>
  </si>
  <si>
    <t>X7810300</t>
  </si>
  <si>
    <t>RECESSED REFLECTIVE PAVEMENT MARKER</t>
  </si>
  <si>
    <t>Z0013798</t>
  </si>
  <si>
    <t>CONSTRUCTION LAYOUT</t>
  </si>
  <si>
    <t>Z0033700</t>
  </si>
  <si>
    <t>LONGITUDINAL JOINT SEALANT</t>
  </si>
  <si>
    <t>Z0034105</t>
  </si>
  <si>
    <t>MATERIAL TRANSFER DEVICE</t>
  </si>
  <si>
    <t>Z0056648</t>
  </si>
  <si>
    <t>STORM SEWERS, TYPE 1, WATER MAIN QUALITY PIPE, 12"</t>
  </si>
  <si>
    <t>21-00161-00-WR, Fox Road</t>
  </si>
  <si>
    <t>P LB MM IL-9.5FG N50</t>
  </si>
  <si>
    <t>P HMA SC "D" N50</t>
  </si>
  <si>
    <t>COMB CC&amp;G B6.12</t>
  </si>
  <si>
    <t>MOD URETH PM LTR-SYM</t>
  </si>
  <si>
    <t>SUB TOTALS:</t>
  </si>
  <si>
    <t>DETECTABLE WARNINGS</t>
  </si>
  <si>
    <t>Builders Paving, LLC</t>
  </si>
  <si>
    <t>4401 Roosevelt Road</t>
  </si>
  <si>
    <t>Hillside, IL 60162</t>
  </si>
  <si>
    <t>D Construction, Inc.</t>
  </si>
  <si>
    <t>1488 S. Broadway Street</t>
  </si>
  <si>
    <t>Coal City, IL 60416</t>
  </si>
  <si>
    <t>Geneva Construction Co.</t>
  </si>
  <si>
    <t>P.O. Box 998</t>
  </si>
  <si>
    <t>Aurora, IL 60507</t>
  </si>
  <si>
    <t>LOW BIDDER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</si>
</sst>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[$-409]mmmm\ d\,\ yy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b/>
      <sz val="11"/>
      <color theme="1"/>
      <name val="Arial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sz val="11"/>
      <name val="Arial Narrow"/>
      <family val="2"/>
    </font>
    <font>
      <sz val="10"/>
      <color rgb="FFFF0000"/>
      <name val="Arial Narrow"/>
      <family val="2"/>
    </font>
    <font>
      <sz val="10"/>
      <color rgb="FF000000"/>
      <name val="Arial"/>
      <family val="2"/>
    </font>
    <font>
      <sz val="9"/>
      <color rgb="FF000000"/>
      <name val="Arial Narrow"/>
      <family val="2"/>
    </font>
    <font>
      <b/>
      <sz val="10"/>
      <color rgb="FFFF0000"/>
      <name val="Arial Narrow"/>
      <family val="2"/>
    </font>
    <font>
      <sz val="11"/>
      <color rgb="FFFF0000"/>
      <name val="Arial Narrow"/>
      <family val="2"/>
    </font>
    <font>
      <b/>
      <sz val="11"/>
      <color rgb="FFFF0000"/>
      <name val="Arial Narrow"/>
      <family val="2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/>
      <right style="double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/>
      <bottom style="medium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auto="1"/>
      </left>
      <right/>
      <top style="double">
        <color auto="1"/>
      </top>
      <bottom style="double">
        <color indexed="8"/>
      </bottom>
      <diagonal/>
    </border>
    <border>
      <left/>
      <right/>
      <top style="double">
        <color auto="1"/>
      </top>
      <bottom style="double">
        <color indexed="8"/>
      </bottom>
      <diagonal/>
    </border>
    <border>
      <left/>
      <right style="double">
        <color auto="1"/>
      </right>
      <top style="double">
        <color auto="1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164" fontId="1" fillId="0" borderId="0" xfId="0" applyNumberFormat="1" applyFont="1" applyAlignment="1">
      <alignment horizontal="right"/>
    </xf>
    <xf numFmtId="164" fontId="1" fillId="0" borderId="4" xfId="0" applyNumberFormat="1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164" fontId="1" fillId="0" borderId="9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right" vertical="center"/>
    </xf>
    <xf numFmtId="39" fontId="4" fillId="0" borderId="11" xfId="0" applyNumberFormat="1" applyFont="1" applyBorder="1" applyAlignment="1" applyProtection="1">
      <alignment vertical="center"/>
      <protection locked="0"/>
    </xf>
    <xf numFmtId="39" fontId="4" fillId="0" borderId="12" xfId="0" applyNumberFormat="1" applyFont="1" applyBorder="1" applyAlignment="1" applyProtection="1">
      <alignment vertical="center"/>
      <protection locked="0"/>
    </xf>
    <xf numFmtId="39" fontId="4" fillId="0" borderId="10" xfId="0" applyNumberFormat="1" applyFont="1" applyBorder="1" applyAlignment="1" applyProtection="1">
      <alignment vertical="center"/>
      <protection locked="0"/>
    </xf>
    <xf numFmtId="49" fontId="4" fillId="0" borderId="13" xfId="0" applyNumberFormat="1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Protection="1">
      <protection locked="0"/>
    </xf>
    <xf numFmtId="0" fontId="4" fillId="0" borderId="0" xfId="0" applyFont="1" applyProtection="1">
      <protection locked="0"/>
    </xf>
    <xf numFmtId="0" fontId="4" fillId="0" borderId="18" xfId="0" applyFont="1" applyBorder="1" applyProtection="1">
      <protection locked="0"/>
    </xf>
    <xf numFmtId="0" fontId="4" fillId="0" borderId="19" xfId="0" applyFont="1" applyBorder="1" applyProtection="1">
      <protection locked="0"/>
    </xf>
    <xf numFmtId="0" fontId="4" fillId="0" borderId="20" xfId="0" applyFont="1" applyBorder="1" applyProtection="1">
      <protection locked="0"/>
    </xf>
    <xf numFmtId="0" fontId="4" fillId="0" borderId="21" xfId="0" applyFont="1" applyBorder="1" applyProtection="1">
      <protection locked="0"/>
    </xf>
    <xf numFmtId="0" fontId="4" fillId="0" borderId="17" xfId="0" applyFont="1" applyBorder="1" applyProtection="1">
      <protection locked="0"/>
    </xf>
    <xf numFmtId="0" fontId="4" fillId="0" borderId="22" xfId="0" applyFont="1" applyBorder="1" applyProtection="1">
      <protection locked="0"/>
    </xf>
    <xf numFmtId="0" fontId="4" fillId="0" borderId="16" xfId="0" applyFont="1" applyBorder="1" applyAlignment="1" applyProtection="1">
      <alignment horizontal="left" indent="1"/>
      <protection locked="0"/>
    </xf>
    <xf numFmtId="0" fontId="4" fillId="0" borderId="0" xfId="0" applyFont="1" applyAlignment="1" applyProtection="1">
      <alignment horizontal="left" indent="1"/>
      <protection locked="0"/>
    </xf>
    <xf numFmtId="165" fontId="4" fillId="0" borderId="0" xfId="0" applyNumberFormat="1" applyFont="1" applyAlignment="1" applyProtection="1">
      <alignment horizontal="left" indent="1"/>
      <protection locked="0"/>
    </xf>
    <xf numFmtId="0" fontId="4" fillId="0" borderId="17" xfId="0" applyFont="1" applyBorder="1" applyAlignment="1" applyProtection="1">
      <alignment horizontal="left" indent="1"/>
      <protection locked="0"/>
    </xf>
    <xf numFmtId="39" fontId="4" fillId="0" borderId="24" xfId="0" applyNumberFormat="1" applyFont="1" applyBorder="1" applyAlignment="1" applyProtection="1">
      <alignment vertical="center"/>
      <protection locked="0"/>
    </xf>
    <xf numFmtId="39" fontId="4" fillId="0" borderId="25" xfId="0" applyNumberFormat="1" applyFont="1" applyBorder="1" applyAlignment="1" applyProtection="1">
      <alignment vertical="center"/>
      <protection locked="0"/>
    </xf>
    <xf numFmtId="39" fontId="4" fillId="0" borderId="23" xfId="0" applyNumberFormat="1" applyFont="1" applyBorder="1" applyAlignment="1" applyProtection="1">
      <alignment vertical="center"/>
      <protection locked="0"/>
    </xf>
    <xf numFmtId="0" fontId="5" fillId="0" borderId="18" xfId="0" applyFont="1" applyBorder="1" applyProtection="1">
      <protection locked="0"/>
    </xf>
    <xf numFmtId="0" fontId="5" fillId="0" borderId="19" xfId="0" applyFont="1" applyBorder="1" applyProtection="1">
      <protection locked="0"/>
    </xf>
    <xf numFmtId="0" fontId="5" fillId="0" borderId="20" xfId="0" applyFont="1" applyBorder="1" applyProtection="1">
      <protection locked="0"/>
    </xf>
    <xf numFmtId="0" fontId="5" fillId="0" borderId="21" xfId="0" applyFont="1" applyBorder="1" applyProtection="1">
      <protection locked="0"/>
    </xf>
    <xf numFmtId="0" fontId="4" fillId="0" borderId="26" xfId="0" applyFont="1" applyBorder="1" applyProtection="1">
      <protection locked="0"/>
    </xf>
    <xf numFmtId="4" fontId="6" fillId="0" borderId="0" xfId="0" applyNumberFormat="1" applyFont="1" applyAlignment="1">
      <alignment horizontal="right" vertical="center"/>
    </xf>
    <xf numFmtId="0" fontId="7" fillId="0" borderId="19" xfId="0" applyFont="1" applyBorder="1" applyProtection="1">
      <protection locked="0"/>
    </xf>
    <xf numFmtId="0" fontId="7" fillId="0" borderId="21" xfId="0" applyFont="1" applyBorder="1" applyProtection="1">
      <protection locked="0"/>
    </xf>
    <xf numFmtId="0" fontId="7" fillId="0" borderId="22" xfId="0" applyFont="1" applyBorder="1" applyProtection="1">
      <protection locked="0"/>
    </xf>
    <xf numFmtId="0" fontId="1" fillId="0" borderId="0" xfId="0" applyFont="1" applyAlignment="1">
      <alignment horizontal="left" vertical="center"/>
    </xf>
    <xf numFmtId="0" fontId="8" fillId="0" borderId="27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justify" vertical="center" wrapText="1"/>
    </xf>
    <xf numFmtId="0" fontId="8" fillId="0" borderId="27" xfId="0" applyFont="1" applyFill="1" applyBorder="1" applyAlignment="1">
      <alignment horizontal="right" vertical="center" wrapText="1"/>
    </xf>
    <xf numFmtId="3" fontId="8" fillId="0" borderId="27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0" fontId="10" fillId="0" borderId="17" xfId="0" applyFont="1" applyBorder="1" applyAlignment="1" applyProtection="1">
      <alignment horizontal="left"/>
      <protection locked="0"/>
    </xf>
    <xf numFmtId="4" fontId="11" fillId="0" borderId="0" xfId="0" applyNumberFormat="1" applyFont="1" applyAlignment="1">
      <alignment horizontal="right" vertical="center"/>
    </xf>
    <xf numFmtId="4" fontId="12" fillId="0" borderId="0" xfId="0" applyNumberFormat="1" applyFont="1" applyAlignment="1">
      <alignment horizontal="right" vertical="center"/>
    </xf>
    <xf numFmtId="4" fontId="1" fillId="0" borderId="28" xfId="0" applyNumberFormat="1" applyFont="1" applyBorder="1" applyAlignment="1">
      <alignment horizontal="center" vertical="center"/>
    </xf>
    <xf numFmtId="4" fontId="1" fillId="0" borderId="29" xfId="0" applyNumberFormat="1" applyFont="1" applyBorder="1" applyAlignment="1">
      <alignment horizontal="center" vertical="center"/>
    </xf>
    <xf numFmtId="4" fontId="1" fillId="0" borderId="30" xfId="0" applyNumberFormat="1" applyFont="1" applyBorder="1" applyAlignment="1">
      <alignment horizontal="center" vertical="center"/>
    </xf>
    <xf numFmtId="4" fontId="2" fillId="0" borderId="32" xfId="0" applyNumberFormat="1" applyFont="1" applyBorder="1" applyAlignment="1">
      <alignment horizontal="center" vertical="center"/>
    </xf>
    <xf numFmtId="39" fontId="4" fillId="0" borderId="31" xfId="0" applyNumberFormat="1" applyFont="1" applyBorder="1" applyAlignment="1" applyProtection="1">
      <alignment vertical="center"/>
      <protection locked="0"/>
    </xf>
    <xf numFmtId="39" fontId="4" fillId="0" borderId="33" xfId="0" applyNumberFormat="1" applyFont="1" applyBorder="1" applyAlignment="1" applyProtection="1">
      <alignment vertical="center"/>
      <protection locked="0"/>
    </xf>
    <xf numFmtId="0" fontId="8" fillId="0" borderId="34" xfId="0" applyFont="1" applyFill="1" applyBorder="1" applyAlignment="1">
      <alignment horizontal="right" vertical="center" wrapText="1"/>
    </xf>
    <xf numFmtId="3" fontId="8" fillId="0" borderId="34" xfId="0" applyNumberFormat="1" applyFont="1" applyFill="1" applyBorder="1" applyAlignment="1">
      <alignment horizontal="right" vertical="center" wrapText="1"/>
    </xf>
    <xf numFmtId="164" fontId="4" fillId="0" borderId="35" xfId="0" applyNumberFormat="1" applyFont="1" applyBorder="1" applyAlignment="1" applyProtection="1">
      <alignment horizontal="right" vertical="center" indent="1"/>
      <protection locked="0"/>
    </xf>
    <xf numFmtId="39" fontId="4" fillId="0" borderId="36" xfId="0" applyNumberFormat="1" applyFont="1" applyBorder="1" applyAlignment="1" applyProtection="1">
      <alignment vertical="center"/>
      <protection locked="0"/>
    </xf>
    <xf numFmtId="4" fontId="1" fillId="0" borderId="36" xfId="0" applyNumberFormat="1" applyFont="1" applyBorder="1" applyAlignment="1">
      <alignment horizontal="right" vertical="center"/>
    </xf>
    <xf numFmtId="0" fontId="8" fillId="0" borderId="38" xfId="0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16"/>
  <sheetViews>
    <sheetView tabSelected="1" topLeftCell="A22" zoomScale="90" zoomScaleNormal="90" workbookViewId="0">
      <selection activeCell="A37" sqref="A37"/>
    </sheetView>
  </sheetViews>
  <sheetFormatPr defaultColWidth="9.109375" defaultRowHeight="13.8" x14ac:dyDescent="0.25"/>
  <cols>
    <col min="1" max="1" width="8.88671875" style="2" customWidth="1"/>
    <col min="2" max="2" width="41.6640625" style="1" customWidth="1"/>
    <col min="3" max="3" width="9.109375" style="2" customWidth="1"/>
    <col min="4" max="4" width="9.44140625" style="12" customWidth="1"/>
    <col min="5" max="5" width="9.6640625" style="5" customWidth="1"/>
    <col min="6" max="6" width="11.21875" style="5" bestFit="1" customWidth="1"/>
    <col min="7" max="7" width="9.6640625" style="5" customWidth="1"/>
    <col min="8" max="8" width="10.88671875" style="5" customWidth="1"/>
    <col min="9" max="9" width="9.6640625" style="5" customWidth="1"/>
    <col min="10" max="10" width="10.88671875" style="5" customWidth="1"/>
    <col min="11" max="11" width="9.6640625" style="5" customWidth="1"/>
    <col min="12" max="12" width="10.88671875" style="5" customWidth="1"/>
    <col min="13" max="20" width="9.109375" style="4"/>
    <col min="21" max="16384" width="9.109375" style="1"/>
  </cols>
  <sheetData>
    <row r="1" spans="1:20" ht="18" customHeight="1" x14ac:dyDescent="0.25">
      <c r="A1" s="58" t="s">
        <v>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20" ht="15.75" customHeight="1" thickBot="1" x14ac:dyDescent="0.3"/>
    <row r="3" spans="1:20" ht="15.75" customHeight="1" thickTop="1" thickBot="1" x14ac:dyDescent="0.3">
      <c r="G3" s="68" t="s">
        <v>7</v>
      </c>
      <c r="H3" s="69"/>
      <c r="I3" s="69"/>
      <c r="J3" s="69"/>
      <c r="K3" s="69"/>
      <c r="L3" s="70"/>
    </row>
    <row r="4" spans="1:20" ht="15.9" customHeight="1" thickTop="1" x14ac:dyDescent="0.3">
      <c r="A4" s="6" t="s">
        <v>9</v>
      </c>
      <c r="B4" s="37" t="s">
        <v>13</v>
      </c>
      <c r="C4" s="7"/>
      <c r="D4" s="13"/>
      <c r="E4" s="59" t="s">
        <v>6</v>
      </c>
      <c r="F4" s="60"/>
      <c r="G4" s="31" t="s">
        <v>74</v>
      </c>
      <c r="H4" s="32"/>
      <c r="I4" s="44" t="s">
        <v>77</v>
      </c>
      <c r="J4" s="45"/>
      <c r="K4" s="29" t="s">
        <v>80</v>
      </c>
      <c r="L4" s="50"/>
    </row>
    <row r="5" spans="1:20" ht="15.9" customHeight="1" x14ac:dyDescent="0.3">
      <c r="A5" s="8" t="s">
        <v>10</v>
      </c>
      <c r="B5" s="38" t="s">
        <v>67</v>
      </c>
      <c r="C5" s="9"/>
      <c r="D5" s="14"/>
      <c r="E5" s="61"/>
      <c r="F5" s="62"/>
      <c r="G5" s="33" t="s">
        <v>75</v>
      </c>
      <c r="H5" s="34"/>
      <c r="I5" s="46" t="s">
        <v>78</v>
      </c>
      <c r="J5" s="47"/>
      <c r="K5" s="30" t="s">
        <v>81</v>
      </c>
      <c r="L5" s="51"/>
    </row>
    <row r="6" spans="1:20" ht="15.9" customHeight="1" x14ac:dyDescent="0.3">
      <c r="A6" s="8" t="s">
        <v>11</v>
      </c>
      <c r="B6" s="39">
        <v>44652</v>
      </c>
      <c r="C6" s="9"/>
      <c r="D6" s="14"/>
      <c r="E6" s="61"/>
      <c r="F6" s="62"/>
      <c r="G6" s="33" t="s">
        <v>76</v>
      </c>
      <c r="H6" s="34"/>
      <c r="I6" s="46" t="s">
        <v>79</v>
      </c>
      <c r="J6" s="47"/>
      <c r="K6" s="30" t="s">
        <v>82</v>
      </c>
      <c r="L6" s="51"/>
    </row>
    <row r="7" spans="1:20" ht="15.9" customHeight="1" thickBot="1" x14ac:dyDescent="0.35">
      <c r="A7" s="10" t="s">
        <v>12</v>
      </c>
      <c r="B7" s="40" t="s">
        <v>14</v>
      </c>
      <c r="C7" s="11"/>
      <c r="D7" s="15"/>
      <c r="E7" s="63"/>
      <c r="F7" s="64"/>
      <c r="G7" s="48"/>
      <c r="H7" s="36"/>
      <c r="I7" s="35"/>
      <c r="J7" s="36"/>
      <c r="K7" s="65" t="s">
        <v>83</v>
      </c>
      <c r="L7" s="52"/>
    </row>
    <row r="8" spans="1:20" s="3" customFormat="1" ht="24" customHeight="1" thickTop="1" thickBot="1" x14ac:dyDescent="0.35">
      <c r="A8" s="16" t="s">
        <v>0</v>
      </c>
      <c r="B8" s="16" t="s">
        <v>1</v>
      </c>
      <c r="C8" s="16" t="s">
        <v>2</v>
      </c>
      <c r="D8" s="17" t="s">
        <v>3</v>
      </c>
      <c r="E8" s="18" t="s">
        <v>4</v>
      </c>
      <c r="F8" s="18" t="s">
        <v>5</v>
      </c>
      <c r="G8" s="18" t="s">
        <v>4</v>
      </c>
      <c r="H8" s="18" t="s">
        <v>5</v>
      </c>
      <c r="I8" s="18" t="s">
        <v>4</v>
      </c>
      <c r="J8" s="71" t="s">
        <v>5</v>
      </c>
      <c r="K8" s="71" t="s">
        <v>4</v>
      </c>
      <c r="L8" s="71" t="s">
        <v>5</v>
      </c>
      <c r="M8" s="19"/>
      <c r="N8" s="19"/>
      <c r="O8" s="19"/>
      <c r="P8" s="19"/>
      <c r="Q8" s="19"/>
      <c r="R8" s="19"/>
      <c r="S8" s="19"/>
      <c r="T8" s="19"/>
    </row>
    <row r="9" spans="1:20" ht="14.25" customHeight="1" thickTop="1" x14ac:dyDescent="0.25">
      <c r="A9" s="54">
        <v>20200100</v>
      </c>
      <c r="B9" s="55" t="s">
        <v>17</v>
      </c>
      <c r="C9" s="54" t="s">
        <v>18</v>
      </c>
      <c r="D9" s="56">
        <v>260</v>
      </c>
      <c r="E9" s="41">
        <v>20</v>
      </c>
      <c r="F9" s="42">
        <f t="shared" ref="F9:F38" si="0">D9*E9</f>
        <v>5200</v>
      </c>
      <c r="G9" s="43">
        <v>20</v>
      </c>
      <c r="H9" s="42">
        <f>D9*G9</f>
        <v>5200</v>
      </c>
      <c r="I9" s="43">
        <v>40</v>
      </c>
      <c r="J9" s="72">
        <f>D9*I9</f>
        <v>10400</v>
      </c>
      <c r="K9" s="72">
        <v>44</v>
      </c>
      <c r="L9" s="72">
        <f>D9*K9</f>
        <v>11440</v>
      </c>
    </row>
    <row r="10" spans="1:20" ht="14.25" customHeight="1" x14ac:dyDescent="0.25">
      <c r="A10" s="54">
        <v>21400100</v>
      </c>
      <c r="B10" s="55" t="s">
        <v>19</v>
      </c>
      <c r="C10" s="54" t="s">
        <v>20</v>
      </c>
      <c r="D10" s="56">
        <v>500</v>
      </c>
      <c r="E10" s="23">
        <v>30</v>
      </c>
      <c r="F10" s="24">
        <f t="shared" si="0"/>
        <v>15000</v>
      </c>
      <c r="G10" s="25">
        <v>20</v>
      </c>
      <c r="H10" s="24">
        <f t="shared" ref="H10:H14" si="1">D10*G10</f>
        <v>10000</v>
      </c>
      <c r="I10" s="25">
        <v>12</v>
      </c>
      <c r="J10" s="73">
        <f t="shared" ref="J10:J40" si="2">D10*I10</f>
        <v>6000</v>
      </c>
      <c r="K10" s="73">
        <v>9.1</v>
      </c>
      <c r="L10" s="73">
        <f t="shared" ref="L10:L40" si="3">D10*K10</f>
        <v>4550</v>
      </c>
    </row>
    <row r="11" spans="1:20" ht="14.25" customHeight="1" x14ac:dyDescent="0.25">
      <c r="A11" s="54">
        <v>25000100</v>
      </c>
      <c r="B11" s="55" t="s">
        <v>21</v>
      </c>
      <c r="C11" s="54" t="s">
        <v>22</v>
      </c>
      <c r="D11" s="56">
        <v>0.3</v>
      </c>
      <c r="E11" s="23">
        <v>5000</v>
      </c>
      <c r="F11" s="24">
        <f t="shared" si="0"/>
        <v>1500</v>
      </c>
      <c r="G11" s="25">
        <v>3500</v>
      </c>
      <c r="H11" s="24">
        <f t="shared" si="1"/>
        <v>1050</v>
      </c>
      <c r="I11" s="25">
        <v>13200</v>
      </c>
      <c r="J11" s="73">
        <f t="shared" si="2"/>
        <v>3960</v>
      </c>
      <c r="K11" s="73">
        <v>4100</v>
      </c>
      <c r="L11" s="73">
        <f t="shared" si="3"/>
        <v>1230</v>
      </c>
    </row>
    <row r="12" spans="1:20" ht="14.25" customHeight="1" x14ac:dyDescent="0.25">
      <c r="A12" s="54">
        <v>25100630</v>
      </c>
      <c r="B12" s="55" t="s">
        <v>23</v>
      </c>
      <c r="C12" s="54" t="s">
        <v>24</v>
      </c>
      <c r="D12" s="57">
        <v>1452</v>
      </c>
      <c r="E12" s="23">
        <v>1.5</v>
      </c>
      <c r="F12" s="24">
        <f t="shared" si="0"/>
        <v>2178</v>
      </c>
      <c r="G12" s="25">
        <v>1.5</v>
      </c>
      <c r="H12" s="24">
        <f t="shared" si="1"/>
        <v>2178</v>
      </c>
      <c r="I12" s="25">
        <v>2.75</v>
      </c>
      <c r="J12" s="73">
        <f t="shared" si="2"/>
        <v>3993</v>
      </c>
      <c r="K12" s="73">
        <v>1.35</v>
      </c>
      <c r="L12" s="73">
        <f t="shared" si="3"/>
        <v>1960.2</v>
      </c>
    </row>
    <row r="13" spans="1:20" ht="14.25" customHeight="1" x14ac:dyDescent="0.25">
      <c r="A13" s="54">
        <v>28100107</v>
      </c>
      <c r="B13" s="55" t="s">
        <v>25</v>
      </c>
      <c r="C13" s="54" t="s">
        <v>24</v>
      </c>
      <c r="D13" s="56">
        <v>30</v>
      </c>
      <c r="E13" s="23">
        <v>100</v>
      </c>
      <c r="F13" s="24">
        <f t="shared" si="0"/>
        <v>3000</v>
      </c>
      <c r="G13" s="25">
        <v>150</v>
      </c>
      <c r="H13" s="24">
        <f t="shared" si="1"/>
        <v>4500</v>
      </c>
      <c r="I13" s="25">
        <v>80</v>
      </c>
      <c r="J13" s="73">
        <f t="shared" si="2"/>
        <v>2400</v>
      </c>
      <c r="K13" s="73">
        <v>150</v>
      </c>
      <c r="L13" s="73">
        <f t="shared" si="3"/>
        <v>4500</v>
      </c>
    </row>
    <row r="14" spans="1:20" ht="14.25" customHeight="1" x14ac:dyDescent="0.25">
      <c r="A14" s="54">
        <v>31101000</v>
      </c>
      <c r="B14" s="55" t="s">
        <v>26</v>
      </c>
      <c r="C14" s="54" t="s">
        <v>27</v>
      </c>
      <c r="D14" s="56">
        <v>81</v>
      </c>
      <c r="E14" s="23">
        <v>40</v>
      </c>
      <c r="F14" s="24">
        <f t="shared" si="0"/>
        <v>3240</v>
      </c>
      <c r="G14" s="25">
        <v>16</v>
      </c>
      <c r="H14" s="24">
        <f t="shared" si="1"/>
        <v>1296</v>
      </c>
      <c r="I14" s="25">
        <v>35</v>
      </c>
      <c r="J14" s="73">
        <f t="shared" si="2"/>
        <v>2835</v>
      </c>
      <c r="K14" s="73">
        <v>15.82</v>
      </c>
      <c r="L14" s="73">
        <f t="shared" si="3"/>
        <v>1281.42</v>
      </c>
    </row>
    <row r="15" spans="1:20" ht="14.25" customHeight="1" x14ac:dyDescent="0.25">
      <c r="A15" s="54">
        <v>40600290</v>
      </c>
      <c r="B15" s="55" t="s">
        <v>28</v>
      </c>
      <c r="C15" s="54" t="s">
        <v>29</v>
      </c>
      <c r="D15" s="57">
        <v>7500</v>
      </c>
      <c r="E15" s="23">
        <v>1</v>
      </c>
      <c r="F15" s="24">
        <f t="shared" si="0"/>
        <v>7500</v>
      </c>
      <c r="G15" s="25">
        <v>0.01</v>
      </c>
      <c r="H15" s="24">
        <f>D15*G15</f>
        <v>75</v>
      </c>
      <c r="I15" s="25">
        <v>0.01</v>
      </c>
      <c r="J15" s="73">
        <f t="shared" si="2"/>
        <v>75</v>
      </c>
      <c r="K15" s="73">
        <v>0.8</v>
      </c>
      <c r="L15" s="73">
        <f t="shared" si="3"/>
        <v>6000</v>
      </c>
    </row>
    <row r="16" spans="1:20" ht="14.25" customHeight="1" x14ac:dyDescent="0.25">
      <c r="A16" s="54">
        <v>40600982</v>
      </c>
      <c r="B16" s="55" t="s">
        <v>30</v>
      </c>
      <c r="C16" s="54" t="s">
        <v>24</v>
      </c>
      <c r="D16" s="56">
        <v>200</v>
      </c>
      <c r="E16" s="23">
        <v>20</v>
      </c>
      <c r="F16" s="24">
        <f t="shared" si="0"/>
        <v>4000</v>
      </c>
      <c r="G16" s="25">
        <v>20</v>
      </c>
      <c r="H16" s="24">
        <f t="shared" ref="H16:H40" si="4">D16*G16</f>
        <v>4000</v>
      </c>
      <c r="I16" s="25">
        <v>15</v>
      </c>
      <c r="J16" s="73">
        <f t="shared" si="2"/>
        <v>3000</v>
      </c>
      <c r="K16" s="73">
        <v>13.61</v>
      </c>
      <c r="L16" s="73">
        <f t="shared" si="3"/>
        <v>2722</v>
      </c>
    </row>
    <row r="17" spans="1:12" ht="14.25" customHeight="1" x14ac:dyDescent="0.25">
      <c r="A17" s="54">
        <v>40603215</v>
      </c>
      <c r="B17" s="55" t="s">
        <v>68</v>
      </c>
      <c r="C17" s="54" t="s">
        <v>27</v>
      </c>
      <c r="D17" s="56">
        <v>900</v>
      </c>
      <c r="E17" s="23">
        <v>85</v>
      </c>
      <c r="F17" s="24">
        <f>D17*E17</f>
        <v>76500</v>
      </c>
      <c r="G17" s="25">
        <v>99</v>
      </c>
      <c r="H17" s="24">
        <f t="shared" si="4"/>
        <v>89100</v>
      </c>
      <c r="I17" s="25">
        <v>93</v>
      </c>
      <c r="J17" s="73">
        <f t="shared" si="2"/>
        <v>83700</v>
      </c>
      <c r="K17" s="73">
        <v>95</v>
      </c>
      <c r="L17" s="73">
        <f t="shared" si="3"/>
        <v>85500</v>
      </c>
    </row>
    <row r="18" spans="1:12" ht="14.25" customHeight="1" x14ac:dyDescent="0.25">
      <c r="A18" s="54">
        <v>40604160</v>
      </c>
      <c r="B18" s="55" t="s">
        <v>69</v>
      </c>
      <c r="C18" s="54" t="s">
        <v>27</v>
      </c>
      <c r="D18" s="57">
        <v>1350</v>
      </c>
      <c r="E18" s="23">
        <v>90</v>
      </c>
      <c r="F18" s="24">
        <f t="shared" si="0"/>
        <v>121500</v>
      </c>
      <c r="G18" s="25">
        <v>94.5</v>
      </c>
      <c r="H18" s="24">
        <f t="shared" si="4"/>
        <v>127575</v>
      </c>
      <c r="I18" s="25">
        <v>93</v>
      </c>
      <c r="J18" s="73">
        <f t="shared" si="2"/>
        <v>125550</v>
      </c>
      <c r="K18" s="73">
        <v>88</v>
      </c>
      <c r="L18" s="73">
        <f t="shared" si="3"/>
        <v>118800</v>
      </c>
    </row>
    <row r="19" spans="1:12" ht="14.25" customHeight="1" x14ac:dyDescent="0.25">
      <c r="A19" s="54">
        <v>40800050</v>
      </c>
      <c r="B19" s="55" t="s">
        <v>31</v>
      </c>
      <c r="C19" s="54" t="s">
        <v>27</v>
      </c>
      <c r="D19" s="56">
        <v>200</v>
      </c>
      <c r="E19" s="23">
        <v>150</v>
      </c>
      <c r="F19" s="24">
        <f t="shared" si="0"/>
        <v>30000</v>
      </c>
      <c r="G19" s="25">
        <v>125</v>
      </c>
      <c r="H19" s="24">
        <f t="shared" si="4"/>
        <v>25000</v>
      </c>
      <c r="I19" s="25">
        <v>87</v>
      </c>
      <c r="J19" s="73">
        <f t="shared" si="2"/>
        <v>17400</v>
      </c>
      <c r="K19" s="73">
        <v>120</v>
      </c>
      <c r="L19" s="73">
        <f t="shared" si="3"/>
        <v>24000</v>
      </c>
    </row>
    <row r="20" spans="1:12" ht="14.25" customHeight="1" x14ac:dyDescent="0.25">
      <c r="A20" s="54">
        <v>42400200</v>
      </c>
      <c r="B20" s="55" t="s">
        <v>32</v>
      </c>
      <c r="C20" s="54" t="s">
        <v>33</v>
      </c>
      <c r="D20" s="57">
        <v>4285</v>
      </c>
      <c r="E20" s="23">
        <v>12</v>
      </c>
      <c r="F20" s="24">
        <f t="shared" si="0"/>
        <v>51420</v>
      </c>
      <c r="G20" s="25">
        <v>9.5</v>
      </c>
      <c r="H20" s="24">
        <f t="shared" si="4"/>
        <v>40707.5</v>
      </c>
      <c r="I20" s="25">
        <v>8</v>
      </c>
      <c r="J20" s="73">
        <f t="shared" si="2"/>
        <v>34280</v>
      </c>
      <c r="K20" s="73">
        <v>7.5</v>
      </c>
      <c r="L20" s="73">
        <f t="shared" si="3"/>
        <v>32137.5</v>
      </c>
    </row>
    <row r="21" spans="1:12" ht="14.25" customHeight="1" x14ac:dyDescent="0.25">
      <c r="A21" s="54">
        <v>42400800</v>
      </c>
      <c r="B21" s="55" t="s">
        <v>73</v>
      </c>
      <c r="C21" s="54" t="s">
        <v>33</v>
      </c>
      <c r="D21" s="56">
        <v>20</v>
      </c>
      <c r="E21" s="23">
        <v>30</v>
      </c>
      <c r="F21" s="24">
        <f>D21*E21</f>
        <v>600</v>
      </c>
      <c r="G21" s="25">
        <v>35</v>
      </c>
      <c r="H21" s="24">
        <f t="shared" si="4"/>
        <v>700</v>
      </c>
      <c r="I21" s="25">
        <v>35</v>
      </c>
      <c r="J21" s="73">
        <f t="shared" si="2"/>
        <v>700</v>
      </c>
      <c r="K21" s="73">
        <v>33</v>
      </c>
      <c r="L21" s="73">
        <f t="shared" si="3"/>
        <v>660</v>
      </c>
    </row>
    <row r="22" spans="1:12" ht="14.25" customHeight="1" x14ac:dyDescent="0.25">
      <c r="A22" s="54">
        <v>44000155</v>
      </c>
      <c r="B22" s="55" t="s">
        <v>34</v>
      </c>
      <c r="C22" s="54" t="s">
        <v>24</v>
      </c>
      <c r="D22" s="57">
        <v>12927</v>
      </c>
      <c r="E22" s="23">
        <v>2.5</v>
      </c>
      <c r="F22" s="24">
        <f t="shared" si="0"/>
        <v>32317.5</v>
      </c>
      <c r="G22" s="25">
        <v>1.5</v>
      </c>
      <c r="H22" s="24">
        <f t="shared" si="4"/>
        <v>19390.5</v>
      </c>
      <c r="I22" s="25">
        <v>1.55</v>
      </c>
      <c r="J22" s="73">
        <f t="shared" si="2"/>
        <v>20036.850000000002</v>
      </c>
      <c r="K22" s="73">
        <v>1.65</v>
      </c>
      <c r="L22" s="73">
        <f t="shared" si="3"/>
        <v>21329.55</v>
      </c>
    </row>
    <row r="23" spans="1:12" ht="14.25" customHeight="1" x14ac:dyDescent="0.25">
      <c r="A23" s="54">
        <v>44000200</v>
      </c>
      <c r="B23" s="55" t="s">
        <v>35</v>
      </c>
      <c r="C23" s="54" t="s">
        <v>24</v>
      </c>
      <c r="D23" s="57">
        <v>28</v>
      </c>
      <c r="E23" s="23">
        <v>50</v>
      </c>
      <c r="F23" s="24">
        <f t="shared" si="0"/>
        <v>1400</v>
      </c>
      <c r="G23" s="25">
        <v>15</v>
      </c>
      <c r="H23" s="24">
        <f t="shared" si="4"/>
        <v>420</v>
      </c>
      <c r="I23" s="25">
        <v>20</v>
      </c>
      <c r="J23" s="73">
        <f t="shared" si="2"/>
        <v>560</v>
      </c>
      <c r="K23" s="73">
        <v>8.1</v>
      </c>
      <c r="L23" s="73">
        <f t="shared" si="3"/>
        <v>226.79999999999998</v>
      </c>
    </row>
    <row r="24" spans="1:12" ht="14.25" customHeight="1" x14ac:dyDescent="0.25">
      <c r="A24" s="54">
        <v>44000600</v>
      </c>
      <c r="B24" s="55" t="s">
        <v>36</v>
      </c>
      <c r="C24" s="54" t="s">
        <v>33</v>
      </c>
      <c r="D24" s="56">
        <v>425</v>
      </c>
      <c r="E24" s="23">
        <v>5</v>
      </c>
      <c r="F24" s="24">
        <f t="shared" si="0"/>
        <v>2125</v>
      </c>
      <c r="G24" s="25">
        <v>1.5</v>
      </c>
      <c r="H24" s="24">
        <f t="shared" si="4"/>
        <v>637.5</v>
      </c>
      <c r="I24" s="25">
        <v>27</v>
      </c>
      <c r="J24" s="73">
        <f t="shared" si="2"/>
        <v>11475</v>
      </c>
      <c r="K24" s="73">
        <v>1.3</v>
      </c>
      <c r="L24" s="73">
        <f t="shared" si="3"/>
        <v>552.5</v>
      </c>
    </row>
    <row r="25" spans="1:12" ht="14.25" customHeight="1" x14ac:dyDescent="0.25">
      <c r="A25" s="54">
        <v>44300200</v>
      </c>
      <c r="B25" s="55" t="s">
        <v>37</v>
      </c>
      <c r="C25" s="54" t="s">
        <v>20</v>
      </c>
      <c r="D25" s="57">
        <v>9565</v>
      </c>
      <c r="E25" s="23">
        <v>2</v>
      </c>
      <c r="F25" s="24">
        <f t="shared" si="0"/>
        <v>19130</v>
      </c>
      <c r="G25" s="25">
        <v>0.9</v>
      </c>
      <c r="H25" s="24">
        <f t="shared" si="4"/>
        <v>8608.5</v>
      </c>
      <c r="I25" s="25">
        <v>2.75</v>
      </c>
      <c r="J25" s="73">
        <f t="shared" si="2"/>
        <v>26303.75</v>
      </c>
      <c r="K25" s="73">
        <v>0.9</v>
      </c>
      <c r="L25" s="73">
        <f t="shared" si="3"/>
        <v>8608.5</v>
      </c>
    </row>
    <row r="26" spans="1:12" ht="14.25" customHeight="1" x14ac:dyDescent="0.25">
      <c r="A26" s="54">
        <v>48101200</v>
      </c>
      <c r="B26" s="55" t="s">
        <v>38</v>
      </c>
      <c r="C26" s="54" t="s">
        <v>27</v>
      </c>
      <c r="D26" s="56">
        <v>200</v>
      </c>
      <c r="E26" s="23">
        <v>30</v>
      </c>
      <c r="F26" s="24">
        <f t="shared" si="0"/>
        <v>6000</v>
      </c>
      <c r="G26" s="25">
        <v>39</v>
      </c>
      <c r="H26" s="24">
        <f t="shared" si="4"/>
        <v>7800</v>
      </c>
      <c r="I26" s="25">
        <v>30</v>
      </c>
      <c r="J26" s="73">
        <f t="shared" si="2"/>
        <v>6000</v>
      </c>
      <c r="K26" s="73">
        <v>45</v>
      </c>
      <c r="L26" s="73">
        <f t="shared" si="3"/>
        <v>9000</v>
      </c>
    </row>
    <row r="27" spans="1:12" ht="14.25" customHeight="1" x14ac:dyDescent="0.25">
      <c r="A27" s="54">
        <v>48203025</v>
      </c>
      <c r="B27" s="55" t="s">
        <v>39</v>
      </c>
      <c r="C27" s="54" t="s">
        <v>24</v>
      </c>
      <c r="D27" s="57">
        <v>3067</v>
      </c>
      <c r="E27" s="23">
        <v>30</v>
      </c>
      <c r="F27" s="24">
        <f t="shared" si="0"/>
        <v>92010</v>
      </c>
      <c r="G27" s="25">
        <v>30</v>
      </c>
      <c r="H27" s="24">
        <f t="shared" si="4"/>
        <v>92010</v>
      </c>
      <c r="I27" s="25">
        <v>32</v>
      </c>
      <c r="J27" s="73">
        <f t="shared" si="2"/>
        <v>98144</v>
      </c>
      <c r="K27" s="73">
        <v>30</v>
      </c>
      <c r="L27" s="73">
        <f t="shared" si="3"/>
        <v>92010</v>
      </c>
    </row>
    <row r="28" spans="1:12" ht="14.25" customHeight="1" x14ac:dyDescent="0.25">
      <c r="A28" s="54">
        <v>50800105</v>
      </c>
      <c r="B28" s="55" t="s">
        <v>40</v>
      </c>
      <c r="C28" s="54" t="s">
        <v>41</v>
      </c>
      <c r="D28" s="57">
        <v>1803</v>
      </c>
      <c r="E28" s="23">
        <v>2</v>
      </c>
      <c r="F28" s="24">
        <f t="shared" si="0"/>
        <v>3606</v>
      </c>
      <c r="G28" s="25">
        <v>2</v>
      </c>
      <c r="H28" s="24">
        <f t="shared" si="4"/>
        <v>3606</v>
      </c>
      <c r="I28" s="25">
        <v>3</v>
      </c>
      <c r="J28" s="73">
        <f t="shared" si="2"/>
        <v>5409</v>
      </c>
      <c r="K28" s="73">
        <v>1</v>
      </c>
      <c r="L28" s="73">
        <f t="shared" si="3"/>
        <v>1803</v>
      </c>
    </row>
    <row r="29" spans="1:12" ht="14.25" customHeight="1" x14ac:dyDescent="0.25">
      <c r="A29" s="54">
        <v>54248510</v>
      </c>
      <c r="B29" s="55" t="s">
        <v>42</v>
      </c>
      <c r="C29" s="54" t="s">
        <v>18</v>
      </c>
      <c r="D29" s="56">
        <v>0.3</v>
      </c>
      <c r="E29" s="23">
        <v>3000</v>
      </c>
      <c r="F29" s="24">
        <f t="shared" si="0"/>
        <v>900</v>
      </c>
      <c r="G29" s="25">
        <v>500</v>
      </c>
      <c r="H29" s="24">
        <f t="shared" si="4"/>
        <v>150</v>
      </c>
      <c r="I29" s="25">
        <v>2000</v>
      </c>
      <c r="J29" s="73">
        <f t="shared" si="2"/>
        <v>600</v>
      </c>
      <c r="K29" s="73">
        <v>650</v>
      </c>
      <c r="L29" s="73">
        <f t="shared" si="3"/>
        <v>195</v>
      </c>
    </row>
    <row r="30" spans="1:12" ht="14.25" customHeight="1" x14ac:dyDescent="0.25">
      <c r="A30" s="54">
        <v>60255500</v>
      </c>
      <c r="B30" s="55" t="s">
        <v>43</v>
      </c>
      <c r="C30" s="54" t="s">
        <v>44</v>
      </c>
      <c r="D30" s="56">
        <v>1</v>
      </c>
      <c r="E30" s="23">
        <v>1000</v>
      </c>
      <c r="F30" s="24">
        <f t="shared" si="0"/>
        <v>1000</v>
      </c>
      <c r="G30" s="25">
        <v>750</v>
      </c>
      <c r="H30" s="24">
        <f t="shared" si="4"/>
        <v>750</v>
      </c>
      <c r="I30" s="25">
        <v>650</v>
      </c>
      <c r="J30" s="73">
        <f t="shared" si="2"/>
        <v>650</v>
      </c>
      <c r="K30" s="73">
        <v>800</v>
      </c>
      <c r="L30" s="73">
        <f t="shared" si="3"/>
        <v>800</v>
      </c>
    </row>
    <row r="31" spans="1:12" ht="14.25" customHeight="1" x14ac:dyDescent="0.25">
      <c r="A31" s="54">
        <v>60300305</v>
      </c>
      <c r="B31" s="55" t="s">
        <v>45</v>
      </c>
      <c r="C31" s="54" t="s">
        <v>44</v>
      </c>
      <c r="D31" s="56">
        <v>5</v>
      </c>
      <c r="E31" s="23">
        <v>250</v>
      </c>
      <c r="F31" s="24">
        <f t="shared" si="0"/>
        <v>1250</v>
      </c>
      <c r="G31" s="25">
        <v>1200</v>
      </c>
      <c r="H31" s="24">
        <f t="shared" si="4"/>
        <v>6000</v>
      </c>
      <c r="I31" s="25">
        <v>650</v>
      </c>
      <c r="J31" s="73">
        <f t="shared" si="2"/>
        <v>3250</v>
      </c>
      <c r="K31" s="73">
        <v>600</v>
      </c>
      <c r="L31" s="73">
        <f t="shared" si="3"/>
        <v>3000</v>
      </c>
    </row>
    <row r="32" spans="1:12" ht="14.25" customHeight="1" x14ac:dyDescent="0.25">
      <c r="A32" s="54">
        <v>60600095</v>
      </c>
      <c r="B32" s="55" t="s">
        <v>46</v>
      </c>
      <c r="C32" s="54" t="s">
        <v>18</v>
      </c>
      <c r="D32" s="56">
        <v>1.5</v>
      </c>
      <c r="E32" s="23">
        <v>1000</v>
      </c>
      <c r="F32" s="24">
        <f t="shared" si="0"/>
        <v>1500</v>
      </c>
      <c r="G32" s="25">
        <v>500</v>
      </c>
      <c r="H32" s="24">
        <f t="shared" si="4"/>
        <v>750</v>
      </c>
      <c r="I32" s="25">
        <v>500</v>
      </c>
      <c r="J32" s="73">
        <f t="shared" si="2"/>
        <v>750</v>
      </c>
      <c r="K32" s="73">
        <v>500</v>
      </c>
      <c r="L32" s="73">
        <f t="shared" si="3"/>
        <v>750</v>
      </c>
    </row>
    <row r="33" spans="1:12" ht="14.25" customHeight="1" x14ac:dyDescent="0.25">
      <c r="A33" s="54">
        <v>60603800</v>
      </c>
      <c r="B33" s="55" t="s">
        <v>70</v>
      </c>
      <c r="C33" s="54" t="s">
        <v>20</v>
      </c>
      <c r="D33" s="56">
        <v>360</v>
      </c>
      <c r="E33" s="23">
        <v>33</v>
      </c>
      <c r="F33" s="24">
        <f t="shared" si="0"/>
        <v>11880</v>
      </c>
      <c r="G33" s="25">
        <v>45</v>
      </c>
      <c r="H33" s="24">
        <f t="shared" si="4"/>
        <v>16200</v>
      </c>
      <c r="I33" s="25">
        <v>35</v>
      </c>
      <c r="J33" s="73">
        <f t="shared" si="2"/>
        <v>12600</v>
      </c>
      <c r="K33" s="73">
        <v>30</v>
      </c>
      <c r="L33" s="73">
        <f t="shared" si="3"/>
        <v>10800</v>
      </c>
    </row>
    <row r="34" spans="1:12" ht="14.25" customHeight="1" x14ac:dyDescent="0.25">
      <c r="A34" s="54">
        <v>70100460</v>
      </c>
      <c r="B34" s="55" t="s">
        <v>47</v>
      </c>
      <c r="C34" s="54" t="s">
        <v>48</v>
      </c>
      <c r="D34" s="56">
        <v>1</v>
      </c>
      <c r="E34" s="23">
        <v>5000</v>
      </c>
      <c r="F34" s="24">
        <f t="shared" si="0"/>
        <v>5000</v>
      </c>
      <c r="G34" s="25">
        <v>7557.25</v>
      </c>
      <c r="H34" s="24">
        <f t="shared" si="4"/>
        <v>7557.25</v>
      </c>
      <c r="I34" s="25">
        <v>7000</v>
      </c>
      <c r="J34" s="73">
        <f t="shared" si="2"/>
        <v>7000</v>
      </c>
      <c r="K34" s="73">
        <v>1800</v>
      </c>
      <c r="L34" s="73">
        <f t="shared" si="3"/>
        <v>1800</v>
      </c>
    </row>
    <row r="35" spans="1:12" ht="14.25" customHeight="1" x14ac:dyDescent="0.25">
      <c r="A35" s="54">
        <v>70300100</v>
      </c>
      <c r="B35" s="55" t="s">
        <v>49</v>
      </c>
      <c r="C35" s="54" t="s">
        <v>20</v>
      </c>
      <c r="D35" s="57">
        <v>1004</v>
      </c>
      <c r="E35" s="23">
        <v>0.75</v>
      </c>
      <c r="F35" s="24">
        <f t="shared" si="0"/>
        <v>753</v>
      </c>
      <c r="G35" s="25">
        <v>3</v>
      </c>
      <c r="H35" s="24">
        <f t="shared" si="4"/>
        <v>3012</v>
      </c>
      <c r="I35" s="25">
        <v>1</v>
      </c>
      <c r="J35" s="73">
        <f t="shared" si="2"/>
        <v>1004</v>
      </c>
      <c r="K35" s="73">
        <v>0.76</v>
      </c>
      <c r="L35" s="73">
        <f t="shared" si="3"/>
        <v>763.04</v>
      </c>
    </row>
    <row r="36" spans="1:12" ht="14.25" customHeight="1" x14ac:dyDescent="0.25">
      <c r="A36" s="54">
        <v>70300150</v>
      </c>
      <c r="B36" s="55" t="s">
        <v>50</v>
      </c>
      <c r="C36" s="54" t="s">
        <v>33</v>
      </c>
      <c r="D36" s="56">
        <v>335</v>
      </c>
      <c r="E36" s="23">
        <v>3</v>
      </c>
      <c r="F36" s="24">
        <f t="shared" si="0"/>
        <v>1005</v>
      </c>
      <c r="G36" s="25">
        <v>0.01</v>
      </c>
      <c r="H36" s="24">
        <f t="shared" si="4"/>
        <v>3.35</v>
      </c>
      <c r="I36" s="25">
        <v>2</v>
      </c>
      <c r="J36" s="73">
        <f t="shared" si="2"/>
        <v>670</v>
      </c>
      <c r="K36" s="73">
        <v>1</v>
      </c>
      <c r="L36" s="73">
        <f t="shared" si="3"/>
        <v>335</v>
      </c>
    </row>
    <row r="37" spans="1:12" ht="14.25" customHeight="1" thickBot="1" x14ac:dyDescent="0.3">
      <c r="A37" s="80"/>
      <c r="B37" s="1" t="s">
        <v>72</v>
      </c>
      <c r="E37" s="20"/>
      <c r="F37" s="20">
        <f>SUM(F5:F36)</f>
        <v>501514.5</v>
      </c>
      <c r="G37" s="20"/>
      <c r="H37" s="20">
        <f>SUM(H5:H36)</f>
        <v>478276.6</v>
      </c>
      <c r="I37" s="20"/>
      <c r="J37" s="49">
        <f>SUM(J5:J36)</f>
        <v>488745.6</v>
      </c>
      <c r="K37" s="20"/>
      <c r="L37" s="20">
        <f>SUM(L5:L36)</f>
        <v>446754.50999999995</v>
      </c>
    </row>
    <row r="38" spans="1:12" ht="14.25" customHeight="1" thickTop="1" x14ac:dyDescent="0.25">
      <c r="A38" s="79">
        <v>78009000</v>
      </c>
      <c r="B38" s="55" t="s">
        <v>71</v>
      </c>
      <c r="C38" s="54" t="s">
        <v>33</v>
      </c>
      <c r="D38" s="74">
        <v>50</v>
      </c>
      <c r="E38" s="72">
        <v>10</v>
      </c>
      <c r="F38" s="72">
        <f t="shared" si="0"/>
        <v>500</v>
      </c>
      <c r="G38" s="72">
        <v>4.5</v>
      </c>
      <c r="H38" s="72">
        <f t="shared" si="4"/>
        <v>225</v>
      </c>
      <c r="I38" s="72">
        <v>4.95</v>
      </c>
      <c r="J38" s="72">
        <f t="shared" si="2"/>
        <v>247.5</v>
      </c>
      <c r="K38" s="72">
        <v>6</v>
      </c>
      <c r="L38" s="72">
        <f t="shared" si="3"/>
        <v>300</v>
      </c>
    </row>
    <row r="39" spans="1:12" ht="14.25" customHeight="1" x14ac:dyDescent="0.25">
      <c r="A39" s="54">
        <v>78009004</v>
      </c>
      <c r="B39" s="55" t="s">
        <v>51</v>
      </c>
      <c r="C39" s="54" t="s">
        <v>20</v>
      </c>
      <c r="D39" s="75">
        <v>6625</v>
      </c>
      <c r="E39" s="73">
        <v>0.5</v>
      </c>
      <c r="F39" s="73">
        <f>D39*E39</f>
        <v>3312.5</v>
      </c>
      <c r="G39" s="73">
        <v>0.5</v>
      </c>
      <c r="H39" s="73">
        <f t="shared" si="4"/>
        <v>3312.5</v>
      </c>
      <c r="I39" s="73">
        <v>0.55000000000000004</v>
      </c>
      <c r="J39" s="73">
        <f t="shared" si="2"/>
        <v>3643.7500000000005</v>
      </c>
      <c r="K39" s="73">
        <v>0.6</v>
      </c>
      <c r="L39" s="73">
        <f t="shared" si="3"/>
        <v>3975</v>
      </c>
    </row>
    <row r="40" spans="1:12" ht="15.75" customHeight="1" x14ac:dyDescent="0.25">
      <c r="A40" s="54">
        <v>78009005</v>
      </c>
      <c r="B40" s="55" t="s">
        <v>52</v>
      </c>
      <c r="C40" s="54" t="s">
        <v>20</v>
      </c>
      <c r="D40" s="75">
        <v>10230</v>
      </c>
      <c r="E40" s="73">
        <v>0.6</v>
      </c>
      <c r="F40" s="73">
        <f>D40*E40</f>
        <v>6138</v>
      </c>
      <c r="G40" s="73">
        <v>0.83</v>
      </c>
      <c r="H40" s="73">
        <f t="shared" si="4"/>
        <v>8490.9</v>
      </c>
      <c r="I40" s="73">
        <v>0.91</v>
      </c>
      <c r="J40" s="73">
        <f t="shared" si="2"/>
        <v>9309.3000000000011</v>
      </c>
      <c r="K40" s="73">
        <v>0.75</v>
      </c>
      <c r="L40" s="73">
        <f t="shared" si="3"/>
        <v>7672.5</v>
      </c>
    </row>
    <row r="41" spans="1:12" ht="14.25" customHeight="1" x14ac:dyDescent="0.25">
      <c r="A41" s="54">
        <v>78009008</v>
      </c>
      <c r="B41" s="55" t="s">
        <v>53</v>
      </c>
      <c r="C41" s="54" t="s">
        <v>20</v>
      </c>
      <c r="D41" s="74">
        <v>600</v>
      </c>
      <c r="E41" s="73">
        <v>2</v>
      </c>
      <c r="F41" s="73">
        <f t="shared" ref="F41:F48" si="5">D41*E41</f>
        <v>1200</v>
      </c>
      <c r="G41" s="73">
        <v>1.35</v>
      </c>
      <c r="H41" s="73">
        <f t="shared" ref="H41:H48" si="6">D41*G41</f>
        <v>810</v>
      </c>
      <c r="I41" s="73">
        <v>1.48</v>
      </c>
      <c r="J41" s="73">
        <f t="shared" ref="J41:J48" si="7">D41*I41</f>
        <v>888</v>
      </c>
      <c r="K41" s="73">
        <v>1.2</v>
      </c>
      <c r="L41" s="73">
        <f t="shared" ref="L41:L48" si="8">D41*K41</f>
        <v>720</v>
      </c>
    </row>
    <row r="42" spans="1:12" ht="14.25" customHeight="1" x14ac:dyDescent="0.25">
      <c r="A42" s="54">
        <v>78009024</v>
      </c>
      <c r="B42" s="55" t="s">
        <v>54</v>
      </c>
      <c r="C42" s="54" t="s">
        <v>20</v>
      </c>
      <c r="D42" s="74">
        <v>200</v>
      </c>
      <c r="E42" s="73">
        <v>8</v>
      </c>
      <c r="F42" s="73">
        <f t="shared" si="5"/>
        <v>1600</v>
      </c>
      <c r="G42" s="73">
        <v>4.5</v>
      </c>
      <c r="H42" s="73">
        <f t="shared" si="6"/>
        <v>900</v>
      </c>
      <c r="I42" s="73">
        <v>4.95</v>
      </c>
      <c r="J42" s="73">
        <f t="shared" si="7"/>
        <v>990</v>
      </c>
      <c r="K42" s="73">
        <v>6</v>
      </c>
      <c r="L42" s="73">
        <f t="shared" si="8"/>
        <v>1200</v>
      </c>
    </row>
    <row r="43" spans="1:12" ht="14.25" customHeight="1" x14ac:dyDescent="0.25">
      <c r="A43" s="54" t="s">
        <v>55</v>
      </c>
      <c r="B43" s="55" t="s">
        <v>56</v>
      </c>
      <c r="C43" s="54" t="s">
        <v>18</v>
      </c>
      <c r="D43" s="74">
        <v>724</v>
      </c>
      <c r="E43" s="73">
        <v>30</v>
      </c>
      <c r="F43" s="73">
        <f t="shared" si="5"/>
        <v>21720</v>
      </c>
      <c r="G43" s="73">
        <v>24.5</v>
      </c>
      <c r="H43" s="73">
        <f t="shared" si="6"/>
        <v>17738</v>
      </c>
      <c r="I43" s="73">
        <v>35</v>
      </c>
      <c r="J43" s="73">
        <f t="shared" si="7"/>
        <v>25340</v>
      </c>
      <c r="K43" s="73">
        <v>38</v>
      </c>
      <c r="L43" s="73">
        <f t="shared" si="8"/>
        <v>27512</v>
      </c>
    </row>
    <row r="44" spans="1:12" ht="14.25" customHeight="1" x14ac:dyDescent="0.25">
      <c r="A44" s="54" t="s">
        <v>57</v>
      </c>
      <c r="B44" s="55" t="s">
        <v>58</v>
      </c>
      <c r="C44" s="54" t="s">
        <v>44</v>
      </c>
      <c r="D44" s="74">
        <v>70</v>
      </c>
      <c r="E44" s="73">
        <v>40</v>
      </c>
      <c r="F44" s="73">
        <f t="shared" si="5"/>
        <v>2800</v>
      </c>
      <c r="G44" s="73">
        <v>37</v>
      </c>
      <c r="H44" s="73">
        <f t="shared" si="6"/>
        <v>2590</v>
      </c>
      <c r="I44" s="73">
        <v>40</v>
      </c>
      <c r="J44" s="73">
        <f t="shared" si="7"/>
        <v>2800</v>
      </c>
      <c r="K44" s="73">
        <v>78</v>
      </c>
      <c r="L44" s="73">
        <f t="shared" si="8"/>
        <v>5460</v>
      </c>
    </row>
    <row r="45" spans="1:12" ht="14.25" customHeight="1" x14ac:dyDescent="0.25">
      <c r="A45" s="54" t="s">
        <v>59</v>
      </c>
      <c r="B45" s="55" t="s">
        <v>60</v>
      </c>
      <c r="C45" s="54" t="s">
        <v>48</v>
      </c>
      <c r="D45" s="74">
        <v>1</v>
      </c>
      <c r="E45" s="73">
        <v>2500</v>
      </c>
      <c r="F45" s="73">
        <f t="shared" si="5"/>
        <v>2500</v>
      </c>
      <c r="G45" s="73">
        <v>3500</v>
      </c>
      <c r="H45" s="73">
        <f t="shared" si="6"/>
        <v>3500</v>
      </c>
      <c r="I45" s="73">
        <v>5000</v>
      </c>
      <c r="J45" s="73">
        <f t="shared" si="7"/>
        <v>5000</v>
      </c>
      <c r="K45" s="73">
        <v>6962.19</v>
      </c>
      <c r="L45" s="73">
        <f t="shared" si="8"/>
        <v>6962.19</v>
      </c>
    </row>
    <row r="46" spans="1:12" ht="14.25" customHeight="1" x14ac:dyDescent="0.25">
      <c r="A46" s="54" t="s">
        <v>61</v>
      </c>
      <c r="B46" s="55" t="s">
        <v>62</v>
      </c>
      <c r="C46" s="54" t="s">
        <v>20</v>
      </c>
      <c r="D46" s="75">
        <v>5020</v>
      </c>
      <c r="E46" s="73">
        <v>2.5</v>
      </c>
      <c r="F46" s="73">
        <f t="shared" si="5"/>
        <v>12550</v>
      </c>
      <c r="G46" s="73">
        <v>2.75</v>
      </c>
      <c r="H46" s="73">
        <f t="shared" si="6"/>
        <v>13805</v>
      </c>
      <c r="I46" s="73">
        <v>2.75</v>
      </c>
      <c r="J46" s="73">
        <f t="shared" si="7"/>
        <v>13805</v>
      </c>
      <c r="K46" s="73">
        <v>2.44</v>
      </c>
      <c r="L46" s="73">
        <f t="shared" si="8"/>
        <v>12248.8</v>
      </c>
    </row>
    <row r="47" spans="1:12" ht="14.25" customHeight="1" x14ac:dyDescent="0.25">
      <c r="A47" s="54" t="s">
        <v>63</v>
      </c>
      <c r="B47" s="55" t="s">
        <v>64</v>
      </c>
      <c r="C47" s="54" t="s">
        <v>27</v>
      </c>
      <c r="D47" s="75">
        <v>2250</v>
      </c>
      <c r="E47" s="73">
        <v>2.5</v>
      </c>
      <c r="F47" s="73">
        <f t="shared" si="5"/>
        <v>5625</v>
      </c>
      <c r="G47" s="73">
        <v>1</v>
      </c>
      <c r="H47" s="73">
        <f t="shared" si="6"/>
        <v>2250</v>
      </c>
      <c r="I47" s="73">
        <v>2.5</v>
      </c>
      <c r="J47" s="73">
        <f t="shared" si="7"/>
        <v>5625</v>
      </c>
      <c r="K47" s="73">
        <v>3.5</v>
      </c>
      <c r="L47" s="73">
        <f t="shared" si="8"/>
        <v>7875</v>
      </c>
    </row>
    <row r="48" spans="1:12" ht="14.25" customHeight="1" x14ac:dyDescent="0.25">
      <c r="A48" s="54" t="s">
        <v>65</v>
      </c>
      <c r="B48" s="55" t="s">
        <v>66</v>
      </c>
      <c r="C48" s="54" t="s">
        <v>20</v>
      </c>
      <c r="D48" s="74">
        <v>300</v>
      </c>
      <c r="E48" s="73">
        <v>50</v>
      </c>
      <c r="F48" s="73">
        <f t="shared" si="5"/>
        <v>15000</v>
      </c>
      <c r="G48" s="73">
        <v>113</v>
      </c>
      <c r="H48" s="73">
        <f t="shared" si="6"/>
        <v>33900</v>
      </c>
      <c r="I48" s="73">
        <v>85</v>
      </c>
      <c r="J48" s="73">
        <f t="shared" si="7"/>
        <v>25500</v>
      </c>
      <c r="K48" s="73">
        <v>113</v>
      </c>
      <c r="L48" s="73">
        <f t="shared" si="8"/>
        <v>33900</v>
      </c>
    </row>
    <row r="49" spans="1:12" ht="14.25" customHeight="1" thickBot="1" x14ac:dyDescent="0.3">
      <c r="A49" s="26"/>
      <c r="B49" s="27" t="s">
        <v>15</v>
      </c>
      <c r="C49" s="28"/>
      <c r="D49" s="76"/>
      <c r="E49" s="77"/>
      <c r="F49" s="78">
        <f t="shared" ref="F49:K49" si="9">SUM(F38:F48)</f>
        <v>72945.5</v>
      </c>
      <c r="G49" s="78"/>
      <c r="H49" s="78">
        <f t="shared" si="9"/>
        <v>87521.4</v>
      </c>
      <c r="I49" s="78"/>
      <c r="J49" s="78">
        <f t="shared" si="9"/>
        <v>93148.55</v>
      </c>
      <c r="K49" s="78"/>
      <c r="L49" s="78">
        <f>SUM(L38:L48)</f>
        <v>107825.49</v>
      </c>
    </row>
    <row r="50" spans="1:12" ht="14.25" customHeight="1" thickTop="1" x14ac:dyDescent="0.25">
      <c r="A50" s="21"/>
      <c r="B50" s="53" t="s">
        <v>16</v>
      </c>
      <c r="C50" s="21"/>
      <c r="D50" s="22"/>
      <c r="E50" s="20"/>
      <c r="F50" s="49">
        <f t="shared" ref="F50:K50" si="10">SUM(F37+F49)</f>
        <v>574460</v>
      </c>
      <c r="G50" s="66"/>
      <c r="H50" s="49">
        <f t="shared" si="10"/>
        <v>565798</v>
      </c>
      <c r="I50" s="66"/>
      <c r="J50" s="49">
        <f t="shared" si="10"/>
        <v>581894.15</v>
      </c>
      <c r="K50" s="67"/>
      <c r="L50" s="67">
        <f>SUM(L37+L49)</f>
        <v>554580</v>
      </c>
    </row>
    <row r="51" spans="1:12" ht="14.25" customHeight="1" x14ac:dyDescent="0.25"/>
    <row r="52" spans="1:12" ht="14.25" customHeight="1" x14ac:dyDescent="0.25"/>
    <row r="53" spans="1:12" ht="14.25" customHeight="1" x14ac:dyDescent="0.25"/>
    <row r="54" spans="1:12" ht="14.25" customHeight="1" x14ac:dyDescent="0.25"/>
    <row r="55" spans="1:12" ht="14.25" customHeight="1" x14ac:dyDescent="0.25"/>
    <row r="56" spans="1:12" ht="14.25" customHeight="1" x14ac:dyDescent="0.25"/>
    <row r="57" spans="1:12" ht="14.25" customHeight="1" x14ac:dyDescent="0.25"/>
    <row r="58" spans="1:12" ht="14.25" customHeight="1" x14ac:dyDescent="0.25"/>
    <row r="59" spans="1:12" ht="14.25" customHeight="1" x14ac:dyDescent="0.25"/>
    <row r="60" spans="1:12" ht="14.25" customHeight="1" x14ac:dyDescent="0.25"/>
    <row r="61" spans="1:12" ht="14.25" customHeight="1" x14ac:dyDescent="0.25"/>
    <row r="62" spans="1:12" ht="14.25" customHeight="1" x14ac:dyDescent="0.25"/>
    <row r="63" spans="1:12" ht="14.25" customHeight="1" x14ac:dyDescent="0.25"/>
    <row r="64" spans="1:12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</sheetData>
  <mergeCells count="3">
    <mergeCell ref="G3:L3"/>
    <mergeCell ref="A1:L1"/>
    <mergeCell ref="E4:F7"/>
  </mergeCells>
  <pageMargins left="0.25" right="0.25" top="0.4" bottom="0.4" header="0.3" footer="0.3"/>
  <pageSetup paperSize="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Kendall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fklaas</dc:creator>
  <cp:lastModifiedBy>Michele Riley</cp:lastModifiedBy>
  <cp:lastPrinted>2022-04-01T16:27:30Z</cp:lastPrinted>
  <dcterms:created xsi:type="dcterms:W3CDTF">2016-03-28T19:33:54Z</dcterms:created>
  <dcterms:modified xsi:type="dcterms:W3CDTF">2022-04-01T16:27:32Z</dcterms:modified>
</cp:coreProperties>
</file>