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iley\Desktop\Lettings\4-01-2022\Bid Tabs\"/>
    </mc:Choice>
  </mc:AlternateContent>
  <bookViews>
    <workbookView xWindow="0" yWindow="48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62913"/>
</workbook>
</file>

<file path=xl/calcChain.xml><?xml version="1.0" encoding="utf-8"?>
<calcChain xmlns="http://schemas.openxmlformats.org/spreadsheetml/2006/main">
  <c r="N52" i="1" l="1"/>
  <c r="L52" i="1"/>
  <c r="J52" i="1"/>
  <c r="H52" i="1"/>
  <c r="F52" i="1"/>
  <c r="N51" i="1"/>
  <c r="L51" i="1"/>
  <c r="J51" i="1"/>
  <c r="H51" i="1"/>
  <c r="F51" i="1"/>
  <c r="N50" i="1"/>
  <c r="L50" i="1"/>
  <c r="J50" i="1"/>
  <c r="H50" i="1"/>
  <c r="F50" i="1"/>
  <c r="N49" i="1"/>
  <c r="L49" i="1"/>
  <c r="J49" i="1"/>
  <c r="H49" i="1"/>
  <c r="F49" i="1"/>
  <c r="N48" i="1"/>
  <c r="L48" i="1"/>
  <c r="J48" i="1"/>
  <c r="H48" i="1"/>
  <c r="F48" i="1"/>
  <c r="N47" i="1"/>
  <c r="L47" i="1"/>
  <c r="J47" i="1"/>
  <c r="H47" i="1"/>
  <c r="F47" i="1"/>
  <c r="N46" i="1"/>
  <c r="L46" i="1"/>
  <c r="J46" i="1"/>
  <c r="H46" i="1"/>
  <c r="F46" i="1"/>
  <c r="N45" i="1"/>
  <c r="L45" i="1"/>
  <c r="J45" i="1"/>
  <c r="H45" i="1"/>
  <c r="F45" i="1"/>
  <c r="N44" i="1"/>
  <c r="L44" i="1"/>
  <c r="J44" i="1"/>
  <c r="H44" i="1"/>
  <c r="F44" i="1"/>
  <c r="N43" i="1"/>
  <c r="L43" i="1"/>
  <c r="J43" i="1"/>
  <c r="H43" i="1"/>
  <c r="F43" i="1"/>
  <c r="N42" i="1"/>
  <c r="L42" i="1"/>
  <c r="J42" i="1"/>
  <c r="H42" i="1"/>
  <c r="F42" i="1"/>
  <c r="N41" i="1"/>
  <c r="L41" i="1"/>
  <c r="J41" i="1"/>
  <c r="H41" i="1"/>
  <c r="F41" i="1"/>
  <c r="N40" i="1"/>
  <c r="L40" i="1"/>
  <c r="J40" i="1"/>
  <c r="H40" i="1"/>
  <c r="H53" i="1" s="1"/>
  <c r="F40" i="1"/>
  <c r="F36" i="1"/>
  <c r="H36" i="1"/>
  <c r="J36" i="1"/>
  <c r="L36" i="1"/>
  <c r="N36" i="1"/>
  <c r="F35" i="1"/>
  <c r="H35" i="1"/>
  <c r="J35" i="1"/>
  <c r="L35" i="1"/>
  <c r="N35" i="1"/>
  <c r="F39" i="1"/>
  <c r="H39" i="1"/>
  <c r="J39" i="1"/>
  <c r="L39" i="1"/>
  <c r="N39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N38" i="1"/>
  <c r="L38" i="1"/>
  <c r="J38" i="1"/>
  <c r="H38" i="1"/>
  <c r="F38" i="1"/>
  <c r="N34" i="1"/>
  <c r="L34" i="1"/>
  <c r="J34" i="1"/>
  <c r="H34" i="1"/>
  <c r="F34" i="1"/>
  <c r="N33" i="1"/>
  <c r="L33" i="1"/>
  <c r="J33" i="1"/>
  <c r="H33" i="1"/>
  <c r="F33" i="1"/>
  <c r="N32" i="1"/>
  <c r="L32" i="1"/>
  <c r="J32" i="1"/>
  <c r="H32" i="1"/>
  <c r="F32" i="1"/>
  <c r="N9" i="1"/>
  <c r="L9" i="1"/>
  <c r="J9" i="1"/>
  <c r="H9" i="1"/>
  <c r="F9" i="1"/>
  <c r="J53" i="1" l="1"/>
  <c r="L53" i="1"/>
  <c r="N53" i="1"/>
  <c r="F53" i="1"/>
  <c r="J54" i="1"/>
  <c r="J37" i="1"/>
  <c r="N54" i="1"/>
  <c r="N37" i="1"/>
  <c r="L54" i="1"/>
  <c r="L37" i="1"/>
  <c r="F37" i="1"/>
  <c r="F54" i="1"/>
  <c r="H37" i="1"/>
  <c r="H54" i="1"/>
</calcChain>
</file>

<file path=xl/sharedStrings.xml><?xml version="1.0" encoding="utf-8"?>
<sst xmlns="http://schemas.openxmlformats.org/spreadsheetml/2006/main" count="135" uniqueCount="93">
  <si>
    <t>Item</t>
  </si>
  <si>
    <t>Description</t>
  </si>
  <si>
    <t>Unit</t>
  </si>
  <si>
    <t>Quantity</t>
  </si>
  <si>
    <t>Unit Price</t>
  </si>
  <si>
    <t>Total</t>
  </si>
  <si>
    <t>APPROVED        ENGINEER'S      ESTIMATE</t>
  </si>
  <si>
    <t>NAME &amp; ADDRESS OF BIDDERS</t>
  </si>
  <si>
    <t>TABULATION OF BIDS</t>
  </si>
  <si>
    <t xml:space="preserve"> AGENCY:</t>
  </si>
  <si>
    <t xml:space="preserve"> SECTION:</t>
  </si>
  <si>
    <t xml:space="preserve"> DATE:</t>
  </si>
  <si>
    <t xml:space="preserve"> TIME:</t>
  </si>
  <si>
    <t>10:00 A.M.</t>
  </si>
  <si>
    <t xml:space="preserve">SUB TOTALS: </t>
  </si>
  <si>
    <t>TOTALS</t>
  </si>
  <si>
    <t>Bristol Road District</t>
  </si>
  <si>
    <t>20-02118-00-SP, Cannonball Trail</t>
  </si>
  <si>
    <t>EARTH EXCAVATION</t>
  </si>
  <si>
    <t xml:space="preserve">CU YD  </t>
  </si>
  <si>
    <t>FURNISHED EXCAVATION</t>
  </si>
  <si>
    <t>TOPSOIL EXCAVATION AND PLACEMENT</t>
  </si>
  <si>
    <t>SEEDING, CLASS  2A</t>
  </si>
  <si>
    <t xml:space="preserve">ACRE   </t>
  </si>
  <si>
    <t>NITROGEN FERTILIZER NUTRIENT</t>
  </si>
  <si>
    <t xml:space="preserve">POUND  </t>
  </si>
  <si>
    <t>PHOSPHORUS FERTILIZER NUTRIENT</t>
  </si>
  <si>
    <t>POTASSIUM FERTILIZER NUTRIENT</t>
  </si>
  <si>
    <t>EROSION CONTROL BLANKET</t>
  </si>
  <si>
    <t xml:space="preserve">SQ YD  </t>
  </si>
  <si>
    <t>TEMPORARY DITCH CHECKS</t>
  </si>
  <si>
    <t xml:space="preserve">FOOT   </t>
  </si>
  <si>
    <t>PERIMETER EROSION BARRIER</t>
  </si>
  <si>
    <t>INLET AND PIPE PROTECTION</t>
  </si>
  <si>
    <t xml:space="preserve">EACH   </t>
  </si>
  <si>
    <t>AGGREGATE SUBGRADE IMPROVEMENT 12"</t>
  </si>
  <si>
    <t>SUBBASE GRANULAR MATERIAL, TYPE B  8"</t>
  </si>
  <si>
    <t>BITUMINOUS MATERIALS (PRIME COAT)</t>
  </si>
  <si>
    <t>HOT-MIX ASPHALT BINDER COURSE, IL-19.0, N70</t>
  </si>
  <si>
    <t xml:space="preserve">TON    </t>
  </si>
  <si>
    <t>HOT-MIX ASPHALT SURFACE COURSE, IL-9.5, MIX "D", N70</t>
  </si>
  <si>
    <t>PAVEMENT REMOVAL</t>
  </si>
  <si>
    <t>HOT-MIX ASPHALT SURFACE REMOVAL,  2 3/4"</t>
  </si>
  <si>
    <t>DRIVEWAY PAVEMENT REMOVAL</t>
  </si>
  <si>
    <t>SLOPED METAL END SECTION, STANDARD 542411, 15", 1:4</t>
  </si>
  <si>
    <t>542C0220</t>
  </si>
  <si>
    <t>PIPE CULVERTS, CLASS C, TYPE 1    15"</t>
  </si>
  <si>
    <t>PERMANENT SURVEY MARKERS, TYPE II</t>
  </si>
  <si>
    <t>MOBILIZATION</t>
  </si>
  <si>
    <t xml:space="preserve">L SUM  </t>
  </si>
  <si>
    <t>SHORT TERM PAVEMENT MARKING</t>
  </si>
  <si>
    <t>SHORT TERM PAVEMENT MARKING REMOVAL</t>
  </si>
  <si>
    <t xml:space="preserve">SQ FT  </t>
  </si>
  <si>
    <t>TEMPORARY PAVEMENT MARKING - LINE 4" - TYPE III TAPE</t>
  </si>
  <si>
    <t>SIGN PANEL - TYPE 1</t>
  </si>
  <si>
    <t>TELESCOPING STEEL SIGN SUPPORT</t>
  </si>
  <si>
    <t>BASE FOR TELESCOPING STEEL SIGN SUPPORT</t>
  </si>
  <si>
    <t>MODIFIED URETHANE PAVEMENT MARKING - LTR - SYM</t>
  </si>
  <si>
    <t>MODIFIED URETHANE PAVEMENT MARKING - LINE 4"</t>
  </si>
  <si>
    <t>MODIFIED URETHANE PAVEMENT MARKING - LINE 8"</t>
  </si>
  <si>
    <t>MODIFIED URETHANE PAVEMENT MARKING - LINE 12"</t>
  </si>
  <si>
    <t>RAISED REFLECTIVE PAVEMENT MARKER REMOVAL</t>
  </si>
  <si>
    <t>PAVEMENT MARKING REMOVAL - WATER BLASTING</t>
  </si>
  <si>
    <t>X4021000</t>
  </si>
  <si>
    <t>TEMPORARY ACCESS (PRIVATE ENTRANCE)</t>
  </si>
  <si>
    <t>X4022000</t>
  </si>
  <si>
    <t>TEMPORARY ACCESS (COMMERCIAL ENTRANCE)</t>
  </si>
  <si>
    <t>X7010216</t>
  </si>
  <si>
    <t>TRAFFIC CONTROL AND PROTECTION, (SPECIAL)</t>
  </si>
  <si>
    <t>X7010238</t>
  </si>
  <si>
    <t>CHANGEABLE MESSAGE SIGN, SPECIAL</t>
  </si>
  <si>
    <t xml:space="preserve">CAL MO </t>
  </si>
  <si>
    <t>X7810300</t>
  </si>
  <si>
    <t>RECESSED REFLECTIVE PAVEMENT MARKER</t>
  </si>
  <si>
    <t>Z0013798</t>
  </si>
  <si>
    <t>CONSTRUCTION LAYOUT</t>
  </si>
  <si>
    <t>Z0030850</t>
  </si>
  <si>
    <t>TEMPORARY INFORMATION SIGNING</t>
  </si>
  <si>
    <t>Z0062456</t>
  </si>
  <si>
    <t>TEMPORARY PAVEMENT</t>
  </si>
  <si>
    <t>Builders Paving, Inc.</t>
  </si>
  <si>
    <t>4401 Roosevelt Road</t>
  </si>
  <si>
    <t>Hillside, IL 60162</t>
  </si>
  <si>
    <t>Curran Contracting Company</t>
  </si>
  <si>
    <t>286 Memorial Court</t>
  </si>
  <si>
    <t>Crystal Lake, IL 60014</t>
  </si>
  <si>
    <t>D Construction, Inc.</t>
  </si>
  <si>
    <t>1488 S Broadway Street</t>
  </si>
  <si>
    <t>Coal City, IL 60416</t>
  </si>
  <si>
    <t>LOW BIDDER</t>
  </si>
  <si>
    <t>Geneva Construction Co.</t>
  </si>
  <si>
    <t>PO Box 998</t>
  </si>
  <si>
    <t>Aurora, IL 60507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</si>
</sst>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sz val="10"/>
      <color rgb="FFFF0000"/>
      <name val="Arial Narrow"/>
      <family val="2"/>
    </font>
    <font>
      <sz val="10"/>
      <color rgb="FF000000"/>
      <name val="Arial"/>
      <family val="2"/>
    </font>
    <font>
      <b/>
      <sz val="10"/>
      <color rgb="FFFF0000"/>
      <name val="Arial Narrow"/>
      <family val="2"/>
    </font>
    <font>
      <b/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indexed="8"/>
      </right>
      <top style="thin">
        <color rgb="FF000000"/>
      </top>
      <bottom style="thin">
        <color rgb="FF000000"/>
      </bottom>
      <diagonal/>
    </border>
    <border>
      <left style="double">
        <color indexed="8"/>
      </left>
      <right style="thin">
        <color indexed="8"/>
      </right>
      <top/>
      <bottom style="thin">
        <color rgb="FF000000"/>
      </bottom>
      <diagonal/>
    </border>
    <border>
      <left/>
      <right style="double">
        <color indexed="8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double">
        <color indexed="8"/>
      </right>
      <top/>
      <bottom style="thin">
        <color rgb="FF000000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39" fontId="4" fillId="0" borderId="12" xfId="0" applyNumberFormat="1" applyFont="1" applyBorder="1" applyAlignment="1" applyProtection="1">
      <alignment vertical="center"/>
      <protection locked="0"/>
    </xf>
    <xf numFmtId="39" fontId="4" fillId="0" borderId="15" xfId="0" applyNumberFormat="1" applyFont="1" applyBorder="1" applyAlignment="1" applyProtection="1">
      <alignment vertical="center"/>
      <protection locked="0"/>
    </xf>
    <xf numFmtId="39" fontId="4" fillId="0" borderId="13" xfId="0" applyNumberFormat="1" applyFont="1" applyBorder="1" applyAlignment="1" applyProtection="1">
      <alignment vertical="center"/>
      <protection locked="0"/>
    </xf>
    <xf numFmtId="39" fontId="4" fillId="0" borderId="16" xfId="0" applyNumberFormat="1" applyFont="1" applyBorder="1" applyAlignment="1" applyProtection="1">
      <alignment vertical="center"/>
      <protection locked="0"/>
    </xf>
    <xf numFmtId="39" fontId="4" fillId="0" borderId="19" xfId="0" applyNumberFormat="1" applyFont="1" applyBorder="1" applyAlignment="1" applyProtection="1">
      <alignment vertical="center"/>
      <protection locked="0"/>
    </xf>
    <xf numFmtId="0" fontId="4" fillId="0" borderId="21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23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27" xfId="0" applyFont="1" applyBorder="1" applyProtection="1">
      <protection locked="0"/>
    </xf>
    <xf numFmtId="0" fontId="4" fillId="0" borderId="21" xfId="0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165" fontId="4" fillId="0" borderId="0" xfId="0" applyNumberFormat="1" applyFont="1" applyAlignment="1" applyProtection="1">
      <alignment horizontal="left" indent="1"/>
      <protection locked="0"/>
    </xf>
    <xf numFmtId="0" fontId="4" fillId="0" borderId="22" xfId="0" applyFont="1" applyBorder="1" applyAlignment="1" applyProtection="1">
      <alignment horizontal="left" indent="1"/>
      <protection locked="0"/>
    </xf>
    <xf numFmtId="39" fontId="4" fillId="0" borderId="30" xfId="0" applyNumberFormat="1" applyFont="1" applyBorder="1" applyAlignment="1" applyProtection="1">
      <alignment vertical="center"/>
      <protection locked="0"/>
    </xf>
    <xf numFmtId="39" fontId="4" fillId="0" borderId="28" xfId="0" applyNumberFormat="1" applyFont="1" applyBorder="1" applyAlignment="1" applyProtection="1">
      <alignment vertical="center"/>
      <protection locked="0"/>
    </xf>
    <xf numFmtId="39" fontId="4" fillId="0" borderId="31" xfId="0" applyNumberFormat="1" applyFont="1" applyBorder="1" applyAlignment="1" applyProtection="1">
      <alignment vertical="center"/>
      <protection locked="0"/>
    </xf>
    <xf numFmtId="0" fontId="5" fillId="0" borderId="23" xfId="0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5" fillId="0" borderId="26" xfId="0" applyFont="1" applyBorder="1" applyProtection="1">
      <protection locked="0"/>
    </xf>
    <xf numFmtId="0" fontId="4" fillId="0" borderId="32" xfId="0" applyFont="1" applyBorder="1" applyProtection="1">
      <protection locked="0"/>
    </xf>
    <xf numFmtId="4" fontId="6" fillId="0" borderId="0" xfId="0" applyNumberFormat="1" applyFont="1" applyAlignment="1">
      <alignment horizontal="right" vertical="center"/>
    </xf>
    <xf numFmtId="0" fontId="7" fillId="0" borderId="24" xfId="0" applyFont="1" applyBorder="1" applyProtection="1">
      <protection locked="0"/>
    </xf>
    <xf numFmtId="0" fontId="7" fillId="0" borderId="26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1" fillId="0" borderId="0" xfId="0" applyFont="1" applyAlignment="1">
      <alignment horizontal="left" vertical="center"/>
    </xf>
    <xf numFmtId="0" fontId="8" fillId="0" borderId="35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/>
    </xf>
    <xf numFmtId="0" fontId="8" fillId="0" borderId="34" xfId="0" applyFont="1" applyBorder="1" applyAlignment="1">
      <alignment horizontal="left" vertical="top" wrapText="1"/>
    </xf>
    <xf numFmtId="39" fontId="4" fillId="0" borderId="29" xfId="0" applyNumberFormat="1" applyFont="1" applyBorder="1" applyAlignment="1" applyProtection="1">
      <alignment vertical="top"/>
      <protection locked="0"/>
    </xf>
    <xf numFmtId="39" fontId="4" fillId="0" borderId="30" xfId="0" applyNumberFormat="1" applyFont="1" applyBorder="1" applyAlignment="1" applyProtection="1">
      <alignment vertical="top"/>
      <protection locked="0"/>
    </xf>
    <xf numFmtId="0" fontId="8" fillId="0" borderId="36" xfId="0" applyFont="1" applyBorder="1" applyAlignment="1">
      <alignment horizontal="left" vertical="top" wrapText="1"/>
    </xf>
    <xf numFmtId="39" fontId="4" fillId="0" borderId="14" xfId="0" applyNumberFormat="1" applyFont="1" applyBorder="1" applyAlignment="1" applyProtection="1">
      <alignment vertical="top"/>
      <protection locked="0"/>
    </xf>
    <xf numFmtId="39" fontId="4" fillId="0" borderId="15" xfId="0" applyNumberFormat="1" applyFont="1" applyBorder="1" applyAlignment="1" applyProtection="1">
      <alignment vertical="top"/>
      <protection locked="0"/>
    </xf>
    <xf numFmtId="3" fontId="8" fillId="0" borderId="34" xfId="0" applyNumberFormat="1" applyFont="1" applyBorder="1" applyAlignment="1">
      <alignment horizontal="left" vertical="top" wrapText="1"/>
    </xf>
    <xf numFmtId="39" fontId="4" fillId="0" borderId="20" xfId="0" applyNumberFormat="1" applyFont="1" applyBorder="1" applyAlignment="1" applyProtection="1">
      <alignment vertical="top"/>
      <protection locked="0"/>
    </xf>
    <xf numFmtId="49" fontId="4" fillId="0" borderId="17" xfId="0" applyNumberFormat="1" applyFont="1" applyBorder="1" applyAlignment="1" applyProtection="1">
      <alignment horizontal="center" vertical="top"/>
      <protection locked="0"/>
    </xf>
    <xf numFmtId="0" fontId="4" fillId="0" borderId="18" xfId="0" applyFont="1" applyBorder="1" applyAlignment="1" applyProtection="1">
      <alignment vertical="top"/>
      <protection locked="0"/>
    </xf>
    <xf numFmtId="0" fontId="4" fillId="0" borderId="19" xfId="0" applyFont="1" applyBorder="1" applyAlignment="1" applyProtection="1">
      <alignment horizontal="center" vertical="top"/>
      <protection locked="0"/>
    </xf>
    <xf numFmtId="164" fontId="4" fillId="0" borderId="19" xfId="0" applyNumberFormat="1" applyFont="1" applyBorder="1" applyAlignment="1" applyProtection="1">
      <alignment horizontal="right" vertical="top"/>
      <protection locked="0"/>
    </xf>
    <xf numFmtId="4" fontId="1" fillId="0" borderId="33" xfId="0" applyNumberFormat="1" applyFont="1" applyBorder="1" applyAlignment="1">
      <alignment horizontal="right" vertical="top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9" fillId="0" borderId="22" xfId="0" applyFont="1" applyBorder="1" applyProtection="1">
      <protection locked="0"/>
    </xf>
    <xf numFmtId="4" fontId="10" fillId="0" borderId="0" xfId="0" applyNumberFormat="1" applyFont="1" applyAlignment="1">
      <alignment horizontal="right" vertical="center"/>
    </xf>
    <xf numFmtId="0" fontId="8" fillId="0" borderId="37" xfId="0" applyFont="1" applyBorder="1" applyAlignment="1">
      <alignment horizontal="left" vertical="top" wrapText="1"/>
    </xf>
    <xf numFmtId="0" fontId="8" fillId="0" borderId="38" xfId="0" applyFont="1" applyBorder="1" applyAlignment="1">
      <alignment horizontal="left" vertical="top" wrapText="1"/>
    </xf>
    <xf numFmtId="3" fontId="8" fillId="0" borderId="38" xfId="0" applyNumberFormat="1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39" fontId="4" fillId="0" borderId="40" xfId="0" applyNumberFormat="1" applyFont="1" applyBorder="1" applyAlignment="1" applyProtection="1">
      <alignment vertical="top"/>
      <protection locked="0"/>
    </xf>
    <xf numFmtId="39" fontId="4" fillId="0" borderId="41" xfId="0" applyNumberFormat="1" applyFont="1" applyBorder="1" applyAlignment="1" applyProtection="1">
      <alignment vertical="top"/>
      <protection locked="0"/>
    </xf>
    <xf numFmtId="39" fontId="4" fillId="0" borderId="42" xfId="0" applyNumberFormat="1" applyFont="1" applyBorder="1" applyAlignment="1" applyProtection="1">
      <alignment vertical="center"/>
      <protection locked="0"/>
    </xf>
    <xf numFmtId="39" fontId="4" fillId="0" borderId="41" xfId="0" applyNumberFormat="1" applyFont="1" applyBorder="1" applyAlignment="1" applyProtection="1">
      <alignment vertical="center"/>
      <protection locked="0"/>
    </xf>
    <xf numFmtId="39" fontId="4" fillId="0" borderId="43" xfId="0" applyNumberFormat="1" applyFont="1" applyBorder="1" applyAlignment="1" applyProtection="1">
      <alignment vertical="center"/>
      <protection locked="0"/>
    </xf>
    <xf numFmtId="39" fontId="4" fillId="0" borderId="44" xfId="0" applyNumberFormat="1" applyFont="1" applyBorder="1" applyAlignment="1" applyProtection="1">
      <alignment vertical="center"/>
      <protection locked="0"/>
    </xf>
    <xf numFmtId="4" fontId="1" fillId="0" borderId="45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1"/>
  <sheetViews>
    <sheetView tabSelected="1" zoomScale="90" zoomScaleNormal="90" workbookViewId="0">
      <selection activeCell="N53" sqref="N53"/>
    </sheetView>
  </sheetViews>
  <sheetFormatPr defaultColWidth="9.109375" defaultRowHeight="13.8" x14ac:dyDescent="0.25"/>
  <cols>
    <col min="1" max="1" width="8.88671875" style="2" customWidth="1"/>
    <col min="2" max="2" width="41.6640625" style="1" customWidth="1"/>
    <col min="3" max="3" width="9.109375" style="2" customWidth="1"/>
    <col min="4" max="4" width="9.44140625" style="12" customWidth="1"/>
    <col min="5" max="5" width="9.6640625" style="5" customWidth="1"/>
    <col min="6" max="6" width="11.21875" style="5" bestFit="1" customWidth="1"/>
    <col min="7" max="7" width="9.6640625" style="5" customWidth="1"/>
    <col min="8" max="8" width="10.88671875" style="5" customWidth="1"/>
    <col min="9" max="9" width="9.6640625" style="5" customWidth="1"/>
    <col min="10" max="10" width="11.6640625" style="5" customWidth="1"/>
    <col min="11" max="11" width="9.6640625" style="5" customWidth="1"/>
    <col min="12" max="12" width="10.88671875" style="5" customWidth="1"/>
    <col min="13" max="13" width="9.6640625" style="5" customWidth="1"/>
    <col min="14" max="14" width="10.88671875" style="5" customWidth="1"/>
    <col min="15" max="22" width="9.109375" style="4"/>
    <col min="23" max="16384" width="9.109375" style="1"/>
  </cols>
  <sheetData>
    <row r="1" spans="1:22" ht="18" customHeight="1" x14ac:dyDescent="0.25">
      <c r="A1" s="70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22" ht="15.75" customHeight="1" thickBot="1" x14ac:dyDescent="0.3"/>
    <row r="3" spans="1:22" ht="15.75" customHeight="1" thickTop="1" thickBot="1" x14ac:dyDescent="0.3">
      <c r="G3" s="68" t="s">
        <v>7</v>
      </c>
      <c r="H3" s="69"/>
      <c r="I3" s="69"/>
      <c r="J3" s="69"/>
      <c r="K3" s="69"/>
      <c r="L3" s="69"/>
      <c r="M3" s="69"/>
      <c r="N3" s="69"/>
    </row>
    <row r="4" spans="1:22" ht="15.9" customHeight="1" thickTop="1" x14ac:dyDescent="0.3">
      <c r="A4" s="6" t="s">
        <v>9</v>
      </c>
      <c r="B4" s="36" t="s">
        <v>16</v>
      </c>
      <c r="C4" s="7"/>
      <c r="D4" s="13"/>
      <c r="E4" s="71" t="s">
        <v>6</v>
      </c>
      <c r="F4" s="72"/>
      <c r="G4" s="30" t="s">
        <v>80</v>
      </c>
      <c r="H4" s="31"/>
      <c r="I4" s="43" t="s">
        <v>83</v>
      </c>
      <c r="J4" s="44"/>
      <c r="K4" s="28" t="s">
        <v>86</v>
      </c>
      <c r="L4" s="49"/>
      <c r="M4" s="28" t="s">
        <v>90</v>
      </c>
      <c r="N4" s="31"/>
    </row>
    <row r="5" spans="1:22" ht="15.9" customHeight="1" x14ac:dyDescent="0.3">
      <c r="A5" s="8" t="s">
        <v>10</v>
      </c>
      <c r="B5" s="37" t="s">
        <v>17</v>
      </c>
      <c r="C5" s="9"/>
      <c r="D5" s="14"/>
      <c r="E5" s="73"/>
      <c r="F5" s="74"/>
      <c r="G5" s="32" t="s">
        <v>81</v>
      </c>
      <c r="H5" s="33"/>
      <c r="I5" s="45" t="s">
        <v>84</v>
      </c>
      <c r="J5" s="46"/>
      <c r="K5" s="29" t="s">
        <v>87</v>
      </c>
      <c r="L5" s="50"/>
      <c r="M5" s="29" t="s">
        <v>91</v>
      </c>
      <c r="N5" s="33"/>
    </row>
    <row r="6" spans="1:22" ht="15.9" customHeight="1" x14ac:dyDescent="0.3">
      <c r="A6" s="8" t="s">
        <v>11</v>
      </c>
      <c r="B6" s="38">
        <v>44652</v>
      </c>
      <c r="C6" s="9"/>
      <c r="D6" s="14"/>
      <c r="E6" s="73"/>
      <c r="F6" s="74"/>
      <c r="G6" s="32" t="s">
        <v>82</v>
      </c>
      <c r="H6" s="33"/>
      <c r="I6" s="45" t="s">
        <v>85</v>
      </c>
      <c r="J6" s="46"/>
      <c r="K6" s="29" t="s">
        <v>88</v>
      </c>
      <c r="L6" s="50"/>
      <c r="M6" s="29" t="s">
        <v>92</v>
      </c>
      <c r="N6" s="33"/>
    </row>
    <row r="7" spans="1:22" ht="15.9" customHeight="1" thickBot="1" x14ac:dyDescent="0.35">
      <c r="A7" s="10" t="s">
        <v>12</v>
      </c>
      <c r="B7" s="39" t="s">
        <v>13</v>
      </c>
      <c r="C7" s="11"/>
      <c r="D7" s="15"/>
      <c r="E7" s="75"/>
      <c r="F7" s="76"/>
      <c r="G7" s="47"/>
      <c r="H7" s="35"/>
      <c r="I7" s="34"/>
      <c r="J7" s="35"/>
      <c r="K7" s="77" t="s">
        <v>89</v>
      </c>
      <c r="L7" s="51"/>
      <c r="M7" s="34"/>
      <c r="N7" s="35"/>
    </row>
    <row r="8" spans="1:22" s="3" customFormat="1" ht="24" customHeight="1" thickTop="1" thickBot="1" x14ac:dyDescent="0.35">
      <c r="A8" s="16" t="s">
        <v>0</v>
      </c>
      <c r="B8" s="16" t="s">
        <v>1</v>
      </c>
      <c r="C8" s="16" t="s">
        <v>2</v>
      </c>
      <c r="D8" s="17" t="s">
        <v>3</v>
      </c>
      <c r="E8" s="18" t="s">
        <v>4</v>
      </c>
      <c r="F8" s="18" t="s">
        <v>5</v>
      </c>
      <c r="G8" s="18" t="s">
        <v>4</v>
      </c>
      <c r="H8" s="18" t="s">
        <v>5</v>
      </c>
      <c r="I8" s="18" t="s">
        <v>4</v>
      </c>
      <c r="J8" s="18" t="s">
        <v>5</v>
      </c>
      <c r="K8" s="18" t="s">
        <v>4</v>
      </c>
      <c r="L8" s="18" t="s">
        <v>5</v>
      </c>
      <c r="M8" s="18" t="s">
        <v>4</v>
      </c>
      <c r="N8" s="18" t="s">
        <v>5</v>
      </c>
      <c r="O8" s="19"/>
      <c r="P8" s="19"/>
      <c r="Q8" s="19"/>
      <c r="R8" s="19"/>
      <c r="S8" s="19"/>
      <c r="T8" s="19"/>
      <c r="U8" s="19"/>
      <c r="V8" s="19"/>
    </row>
    <row r="9" spans="1:22" ht="14.25" customHeight="1" thickTop="1" x14ac:dyDescent="0.25">
      <c r="A9" s="53">
        <v>20200100</v>
      </c>
      <c r="B9" s="54" t="s">
        <v>18</v>
      </c>
      <c r="C9" s="55" t="s">
        <v>19</v>
      </c>
      <c r="D9" s="55">
        <v>686</v>
      </c>
      <c r="E9" s="56">
        <v>15</v>
      </c>
      <c r="F9" s="57">
        <f t="shared" ref="F9:F36" si="0">D9*E9</f>
        <v>10290</v>
      </c>
      <c r="G9" s="41">
        <v>56</v>
      </c>
      <c r="H9" s="40">
        <f>D9*G9</f>
        <v>38416</v>
      </c>
      <c r="I9" s="41">
        <v>70.5</v>
      </c>
      <c r="J9" s="23">
        <f>D9*I9</f>
        <v>48363</v>
      </c>
      <c r="K9" s="41">
        <v>45</v>
      </c>
      <c r="L9" s="42">
        <f>D9*K9</f>
        <v>30870</v>
      </c>
      <c r="M9" s="41">
        <v>38</v>
      </c>
      <c r="N9" s="42">
        <f>D9*M9</f>
        <v>26068</v>
      </c>
    </row>
    <row r="10" spans="1:22" ht="14.25" customHeight="1" x14ac:dyDescent="0.25">
      <c r="A10" s="58">
        <v>20400800</v>
      </c>
      <c r="B10" s="55" t="s">
        <v>20</v>
      </c>
      <c r="C10" s="55" t="s">
        <v>19</v>
      </c>
      <c r="D10" s="55">
        <v>151</v>
      </c>
      <c r="E10" s="59">
        <v>12</v>
      </c>
      <c r="F10" s="60">
        <f t="shared" si="0"/>
        <v>1812</v>
      </c>
      <c r="G10" s="25">
        <v>52.5</v>
      </c>
      <c r="H10" s="24">
        <f t="shared" ref="H10:H31" si="1">D10*G10</f>
        <v>7927.5</v>
      </c>
      <c r="I10" s="25">
        <v>102</v>
      </c>
      <c r="J10" s="26">
        <f t="shared" ref="J10:J31" si="2">D10*I10</f>
        <v>15402</v>
      </c>
      <c r="K10" s="25">
        <v>25</v>
      </c>
      <c r="L10" s="26">
        <f t="shared" ref="L10:L31" si="3">D10*K10</f>
        <v>3775</v>
      </c>
      <c r="M10" s="25">
        <v>15.03</v>
      </c>
      <c r="N10" s="23">
        <f t="shared" ref="N10:N31" si="4">D10*M10</f>
        <v>2269.5299999999997</v>
      </c>
    </row>
    <row r="11" spans="1:22" ht="14.25" customHeight="1" x14ac:dyDescent="0.25">
      <c r="A11" s="58">
        <v>21101505</v>
      </c>
      <c r="B11" s="55" t="s">
        <v>21</v>
      </c>
      <c r="C11" s="55" t="s">
        <v>19</v>
      </c>
      <c r="D11" s="55">
        <v>521</v>
      </c>
      <c r="E11" s="59">
        <v>18</v>
      </c>
      <c r="F11" s="60">
        <f t="shared" si="0"/>
        <v>9378</v>
      </c>
      <c r="G11" s="25">
        <v>53.5</v>
      </c>
      <c r="H11" s="24">
        <f t="shared" si="1"/>
        <v>27873.5</v>
      </c>
      <c r="I11" s="25">
        <v>80</v>
      </c>
      <c r="J11" s="26">
        <f t="shared" si="2"/>
        <v>41680</v>
      </c>
      <c r="K11" s="25">
        <v>35</v>
      </c>
      <c r="L11" s="26">
        <f t="shared" si="3"/>
        <v>18235</v>
      </c>
      <c r="M11" s="25">
        <v>25</v>
      </c>
      <c r="N11" s="23">
        <f t="shared" si="4"/>
        <v>13025</v>
      </c>
    </row>
    <row r="12" spans="1:22" ht="14.25" customHeight="1" x14ac:dyDescent="0.25">
      <c r="A12" s="58">
        <v>25000210</v>
      </c>
      <c r="B12" s="55" t="s">
        <v>22</v>
      </c>
      <c r="C12" s="55" t="s">
        <v>23</v>
      </c>
      <c r="D12" s="55">
        <v>0.48</v>
      </c>
      <c r="E12" s="59">
        <v>1500</v>
      </c>
      <c r="F12" s="60">
        <f t="shared" si="0"/>
        <v>720</v>
      </c>
      <c r="G12" s="25">
        <v>4100</v>
      </c>
      <c r="H12" s="24">
        <f t="shared" si="1"/>
        <v>1968</v>
      </c>
      <c r="I12" s="25">
        <v>7200</v>
      </c>
      <c r="J12" s="26">
        <f t="shared" si="2"/>
        <v>3456</v>
      </c>
      <c r="K12" s="25">
        <v>1331</v>
      </c>
      <c r="L12" s="26">
        <f t="shared" si="3"/>
        <v>638.88</v>
      </c>
      <c r="M12" s="25">
        <v>6500</v>
      </c>
      <c r="N12" s="23">
        <f t="shared" si="4"/>
        <v>3120</v>
      </c>
    </row>
    <row r="13" spans="1:22" ht="14.25" customHeight="1" x14ac:dyDescent="0.25">
      <c r="A13" s="58">
        <v>25000400</v>
      </c>
      <c r="B13" s="55" t="s">
        <v>24</v>
      </c>
      <c r="C13" s="55" t="s">
        <v>25</v>
      </c>
      <c r="D13" s="55">
        <v>44</v>
      </c>
      <c r="E13" s="59">
        <v>2</v>
      </c>
      <c r="F13" s="60">
        <f t="shared" si="0"/>
        <v>88</v>
      </c>
      <c r="G13" s="25">
        <v>8</v>
      </c>
      <c r="H13" s="24">
        <f t="shared" si="1"/>
        <v>352</v>
      </c>
      <c r="I13" s="25">
        <v>1.5</v>
      </c>
      <c r="J13" s="26">
        <f t="shared" si="2"/>
        <v>66</v>
      </c>
      <c r="K13" s="25">
        <v>2.2000000000000002</v>
      </c>
      <c r="L13" s="26">
        <f t="shared" si="3"/>
        <v>96.800000000000011</v>
      </c>
      <c r="M13" s="25">
        <v>3.65</v>
      </c>
      <c r="N13" s="23">
        <f t="shared" si="4"/>
        <v>160.6</v>
      </c>
    </row>
    <row r="14" spans="1:22" ht="14.25" customHeight="1" x14ac:dyDescent="0.25">
      <c r="A14" s="58">
        <v>25000500</v>
      </c>
      <c r="B14" s="55" t="s">
        <v>26</v>
      </c>
      <c r="C14" s="55" t="s">
        <v>25</v>
      </c>
      <c r="D14" s="55">
        <v>44</v>
      </c>
      <c r="E14" s="59">
        <v>2</v>
      </c>
      <c r="F14" s="60">
        <f t="shared" si="0"/>
        <v>88</v>
      </c>
      <c r="G14" s="25">
        <v>8</v>
      </c>
      <c r="H14" s="24">
        <f t="shared" si="1"/>
        <v>352</v>
      </c>
      <c r="I14" s="25">
        <v>1.5</v>
      </c>
      <c r="J14" s="26">
        <f t="shared" si="2"/>
        <v>66</v>
      </c>
      <c r="K14" s="25">
        <v>2.2000000000000002</v>
      </c>
      <c r="L14" s="26">
        <f t="shared" si="3"/>
        <v>96.800000000000011</v>
      </c>
      <c r="M14" s="25">
        <v>3.65</v>
      </c>
      <c r="N14" s="23">
        <f t="shared" si="4"/>
        <v>160.6</v>
      </c>
    </row>
    <row r="15" spans="1:22" ht="14.25" customHeight="1" x14ac:dyDescent="0.25">
      <c r="A15" s="58">
        <v>25000600</v>
      </c>
      <c r="B15" s="55" t="s">
        <v>27</v>
      </c>
      <c r="C15" s="55" t="s">
        <v>25</v>
      </c>
      <c r="D15" s="55">
        <v>44</v>
      </c>
      <c r="E15" s="59">
        <v>2</v>
      </c>
      <c r="F15" s="60">
        <f t="shared" si="0"/>
        <v>88</v>
      </c>
      <c r="G15" s="25">
        <v>8</v>
      </c>
      <c r="H15" s="24">
        <f t="shared" si="1"/>
        <v>352</v>
      </c>
      <c r="I15" s="25">
        <v>1.5</v>
      </c>
      <c r="J15" s="26">
        <f t="shared" si="2"/>
        <v>66</v>
      </c>
      <c r="K15" s="25">
        <v>2.2000000000000002</v>
      </c>
      <c r="L15" s="26">
        <f t="shared" si="3"/>
        <v>96.800000000000011</v>
      </c>
      <c r="M15" s="25">
        <v>3.65</v>
      </c>
      <c r="N15" s="23">
        <f t="shared" si="4"/>
        <v>160.6</v>
      </c>
    </row>
    <row r="16" spans="1:22" ht="14.25" customHeight="1" x14ac:dyDescent="0.25">
      <c r="A16" s="58">
        <v>25100630</v>
      </c>
      <c r="B16" s="55" t="s">
        <v>28</v>
      </c>
      <c r="C16" s="55" t="s">
        <v>29</v>
      </c>
      <c r="D16" s="61">
        <v>2341</v>
      </c>
      <c r="E16" s="59">
        <v>2</v>
      </c>
      <c r="F16" s="60">
        <f t="shared" si="0"/>
        <v>4682</v>
      </c>
      <c r="G16" s="25">
        <v>1.35</v>
      </c>
      <c r="H16" s="24">
        <f t="shared" si="1"/>
        <v>3160.3500000000004</v>
      </c>
      <c r="I16" s="25">
        <v>1.5</v>
      </c>
      <c r="J16" s="26">
        <f t="shared" si="2"/>
        <v>3511.5</v>
      </c>
      <c r="K16" s="25">
        <v>2.2000000000000002</v>
      </c>
      <c r="L16" s="26">
        <f t="shared" si="3"/>
        <v>5150.2000000000007</v>
      </c>
      <c r="M16" s="25">
        <v>5.5</v>
      </c>
      <c r="N16" s="23">
        <f t="shared" si="4"/>
        <v>12875.5</v>
      </c>
    </row>
    <row r="17" spans="1:14" ht="14.25" customHeight="1" x14ac:dyDescent="0.25">
      <c r="A17" s="58">
        <v>28000305</v>
      </c>
      <c r="B17" s="55" t="s">
        <v>30</v>
      </c>
      <c r="C17" s="55" t="s">
        <v>31</v>
      </c>
      <c r="D17" s="55">
        <v>45</v>
      </c>
      <c r="E17" s="59">
        <v>10</v>
      </c>
      <c r="F17" s="60">
        <f t="shared" si="0"/>
        <v>450</v>
      </c>
      <c r="G17" s="25">
        <v>8</v>
      </c>
      <c r="H17" s="24">
        <f t="shared" si="1"/>
        <v>360</v>
      </c>
      <c r="I17" s="25">
        <v>17</v>
      </c>
      <c r="J17" s="26">
        <f t="shared" si="2"/>
        <v>765</v>
      </c>
      <c r="K17" s="25">
        <v>18.149999999999999</v>
      </c>
      <c r="L17" s="26">
        <f t="shared" si="3"/>
        <v>816.74999999999989</v>
      </c>
      <c r="M17" s="25">
        <v>20</v>
      </c>
      <c r="N17" s="23">
        <f t="shared" si="4"/>
        <v>900</v>
      </c>
    </row>
    <row r="18" spans="1:14" ht="14.25" customHeight="1" x14ac:dyDescent="0.25">
      <c r="A18" s="58">
        <v>28000400</v>
      </c>
      <c r="B18" s="55" t="s">
        <v>32</v>
      </c>
      <c r="C18" s="55" t="s">
        <v>31</v>
      </c>
      <c r="D18" s="61">
        <v>1297</v>
      </c>
      <c r="E18" s="59">
        <v>2</v>
      </c>
      <c r="F18" s="60">
        <f t="shared" si="0"/>
        <v>2594</v>
      </c>
      <c r="G18" s="25">
        <v>2.2000000000000002</v>
      </c>
      <c r="H18" s="24">
        <f t="shared" si="1"/>
        <v>2853.4</v>
      </c>
      <c r="I18" s="25">
        <v>3.75</v>
      </c>
      <c r="J18" s="26">
        <f t="shared" si="2"/>
        <v>4863.75</v>
      </c>
      <c r="K18" s="25">
        <v>3.3</v>
      </c>
      <c r="L18" s="26">
        <f t="shared" si="3"/>
        <v>4280.0999999999995</v>
      </c>
      <c r="M18" s="25">
        <v>3.45</v>
      </c>
      <c r="N18" s="23">
        <f t="shared" si="4"/>
        <v>4474.6500000000005</v>
      </c>
    </row>
    <row r="19" spans="1:14" ht="14.25" customHeight="1" x14ac:dyDescent="0.25">
      <c r="A19" s="58">
        <v>28000500</v>
      </c>
      <c r="B19" s="55" t="s">
        <v>33</v>
      </c>
      <c r="C19" s="55" t="s">
        <v>34</v>
      </c>
      <c r="D19" s="55">
        <v>1</v>
      </c>
      <c r="E19" s="59">
        <v>125</v>
      </c>
      <c r="F19" s="60">
        <f t="shared" si="0"/>
        <v>125</v>
      </c>
      <c r="G19" s="25">
        <v>250</v>
      </c>
      <c r="H19" s="24">
        <f t="shared" si="1"/>
        <v>250</v>
      </c>
      <c r="I19" s="25">
        <v>100</v>
      </c>
      <c r="J19" s="26">
        <f t="shared" si="2"/>
        <v>100</v>
      </c>
      <c r="K19" s="25">
        <v>220</v>
      </c>
      <c r="L19" s="26">
        <f t="shared" si="3"/>
        <v>220</v>
      </c>
      <c r="M19" s="25">
        <v>250</v>
      </c>
      <c r="N19" s="23">
        <f t="shared" si="4"/>
        <v>250</v>
      </c>
    </row>
    <row r="20" spans="1:14" ht="14.25" customHeight="1" x14ac:dyDescent="0.25">
      <c r="A20" s="58">
        <v>30300112</v>
      </c>
      <c r="B20" s="55" t="s">
        <v>35</v>
      </c>
      <c r="C20" s="55" t="s">
        <v>29</v>
      </c>
      <c r="D20" s="61">
        <v>2512</v>
      </c>
      <c r="E20" s="59">
        <v>12</v>
      </c>
      <c r="F20" s="60">
        <f t="shared" si="0"/>
        <v>30144</v>
      </c>
      <c r="G20" s="25">
        <v>16.5</v>
      </c>
      <c r="H20" s="24">
        <f t="shared" si="1"/>
        <v>41448</v>
      </c>
      <c r="I20" s="25">
        <v>5</v>
      </c>
      <c r="J20" s="26">
        <f t="shared" si="2"/>
        <v>12560</v>
      </c>
      <c r="K20" s="25">
        <v>17</v>
      </c>
      <c r="L20" s="26">
        <f t="shared" si="3"/>
        <v>42704</v>
      </c>
      <c r="M20" s="25">
        <v>21.35</v>
      </c>
      <c r="N20" s="23">
        <f t="shared" si="4"/>
        <v>53631.200000000004</v>
      </c>
    </row>
    <row r="21" spans="1:14" ht="14.25" customHeight="1" x14ac:dyDescent="0.25">
      <c r="A21" s="58">
        <v>31101600</v>
      </c>
      <c r="B21" s="55" t="s">
        <v>36</v>
      </c>
      <c r="C21" s="55" t="s">
        <v>29</v>
      </c>
      <c r="D21" s="61">
        <v>1975</v>
      </c>
      <c r="E21" s="59">
        <v>15</v>
      </c>
      <c r="F21" s="60">
        <f t="shared" si="0"/>
        <v>29625</v>
      </c>
      <c r="G21" s="25">
        <v>11.25</v>
      </c>
      <c r="H21" s="24">
        <f t="shared" si="1"/>
        <v>22218.75</v>
      </c>
      <c r="I21" s="25">
        <v>11.25</v>
      </c>
      <c r="J21" s="26">
        <f t="shared" si="2"/>
        <v>22218.75</v>
      </c>
      <c r="K21" s="25">
        <v>9</v>
      </c>
      <c r="L21" s="26">
        <f t="shared" si="3"/>
        <v>17775</v>
      </c>
      <c r="M21" s="25">
        <v>13.25</v>
      </c>
      <c r="N21" s="23">
        <f t="shared" si="4"/>
        <v>26168.75</v>
      </c>
    </row>
    <row r="22" spans="1:14" ht="14.25" customHeight="1" x14ac:dyDescent="0.25">
      <c r="A22" s="58">
        <v>40600275</v>
      </c>
      <c r="B22" s="55" t="s">
        <v>37</v>
      </c>
      <c r="C22" s="55" t="s">
        <v>25</v>
      </c>
      <c r="D22" s="61">
        <v>8665</v>
      </c>
      <c r="E22" s="59">
        <v>1</v>
      </c>
      <c r="F22" s="60">
        <f t="shared" si="0"/>
        <v>8665</v>
      </c>
      <c r="G22" s="25">
        <v>0.01</v>
      </c>
      <c r="H22" s="24">
        <f t="shared" si="1"/>
        <v>86.65</v>
      </c>
      <c r="I22" s="25">
        <v>0.01</v>
      </c>
      <c r="J22" s="26">
        <f t="shared" si="2"/>
        <v>86.65</v>
      </c>
      <c r="K22" s="25">
        <v>0.01</v>
      </c>
      <c r="L22" s="26">
        <f t="shared" si="3"/>
        <v>86.65</v>
      </c>
      <c r="M22" s="25">
        <v>1</v>
      </c>
      <c r="N22" s="23">
        <f t="shared" si="4"/>
        <v>8665</v>
      </c>
    </row>
    <row r="23" spans="1:14" ht="14.25" customHeight="1" x14ac:dyDescent="0.25">
      <c r="A23" s="58">
        <v>40603085</v>
      </c>
      <c r="B23" s="55" t="s">
        <v>38</v>
      </c>
      <c r="C23" s="55" t="s">
        <v>39</v>
      </c>
      <c r="D23" s="61">
        <v>1733</v>
      </c>
      <c r="E23" s="59">
        <v>80</v>
      </c>
      <c r="F23" s="60">
        <f t="shared" si="0"/>
        <v>138640</v>
      </c>
      <c r="G23" s="25">
        <v>96</v>
      </c>
      <c r="H23" s="24">
        <f t="shared" si="1"/>
        <v>166368</v>
      </c>
      <c r="I23" s="25">
        <v>96</v>
      </c>
      <c r="J23" s="26">
        <f t="shared" si="2"/>
        <v>166368</v>
      </c>
      <c r="K23" s="25">
        <v>79</v>
      </c>
      <c r="L23" s="26">
        <f t="shared" si="3"/>
        <v>136907</v>
      </c>
      <c r="M23" s="25">
        <v>86</v>
      </c>
      <c r="N23" s="23">
        <f t="shared" si="4"/>
        <v>149038</v>
      </c>
    </row>
    <row r="24" spans="1:14" ht="14.25" customHeight="1" x14ac:dyDescent="0.25">
      <c r="A24" s="58">
        <v>40604062</v>
      </c>
      <c r="B24" s="55" t="s">
        <v>40</v>
      </c>
      <c r="C24" s="55" t="s">
        <v>39</v>
      </c>
      <c r="D24" s="55">
        <v>496</v>
      </c>
      <c r="E24" s="59">
        <v>85</v>
      </c>
      <c r="F24" s="60">
        <f t="shared" si="0"/>
        <v>42160</v>
      </c>
      <c r="G24" s="25">
        <v>101</v>
      </c>
      <c r="H24" s="24">
        <f t="shared" si="1"/>
        <v>50096</v>
      </c>
      <c r="I24" s="25">
        <v>110</v>
      </c>
      <c r="J24" s="26">
        <f t="shared" si="2"/>
        <v>54560</v>
      </c>
      <c r="K24" s="25">
        <v>83</v>
      </c>
      <c r="L24" s="26">
        <f t="shared" si="3"/>
        <v>41168</v>
      </c>
      <c r="M24" s="25">
        <v>106</v>
      </c>
      <c r="N24" s="23">
        <f t="shared" si="4"/>
        <v>52576</v>
      </c>
    </row>
    <row r="25" spans="1:14" ht="14.25" customHeight="1" x14ac:dyDescent="0.25">
      <c r="A25" s="58">
        <v>44000100</v>
      </c>
      <c r="B25" s="55" t="s">
        <v>41</v>
      </c>
      <c r="C25" s="55" t="s">
        <v>29</v>
      </c>
      <c r="D25" s="61">
        <v>3587</v>
      </c>
      <c r="E25" s="59">
        <v>10</v>
      </c>
      <c r="F25" s="60">
        <f t="shared" si="0"/>
        <v>35870</v>
      </c>
      <c r="G25" s="25">
        <v>18.25</v>
      </c>
      <c r="H25" s="24">
        <f t="shared" si="1"/>
        <v>65462.75</v>
      </c>
      <c r="I25" s="25">
        <v>16.5</v>
      </c>
      <c r="J25" s="26">
        <f t="shared" si="2"/>
        <v>59185.5</v>
      </c>
      <c r="K25" s="25">
        <v>9</v>
      </c>
      <c r="L25" s="26">
        <f t="shared" si="3"/>
        <v>32283</v>
      </c>
      <c r="M25" s="25">
        <v>29.55</v>
      </c>
      <c r="N25" s="23">
        <f t="shared" si="4"/>
        <v>105995.85</v>
      </c>
    </row>
    <row r="26" spans="1:14" ht="14.25" customHeight="1" x14ac:dyDescent="0.25">
      <c r="A26" s="58">
        <v>44000160</v>
      </c>
      <c r="B26" s="55" t="s">
        <v>42</v>
      </c>
      <c r="C26" s="55" t="s">
        <v>29</v>
      </c>
      <c r="D26" s="61">
        <v>3095</v>
      </c>
      <c r="E26" s="59">
        <v>3</v>
      </c>
      <c r="F26" s="60">
        <f t="shared" si="0"/>
        <v>9285</v>
      </c>
      <c r="G26" s="25">
        <v>4</v>
      </c>
      <c r="H26" s="24">
        <f t="shared" si="1"/>
        <v>12380</v>
      </c>
      <c r="I26" s="25">
        <v>6.2</v>
      </c>
      <c r="J26" s="26">
        <f t="shared" si="2"/>
        <v>19189</v>
      </c>
      <c r="K26" s="25">
        <v>2.9</v>
      </c>
      <c r="L26" s="26">
        <f t="shared" si="3"/>
        <v>8975.5</v>
      </c>
      <c r="M26" s="25">
        <v>5</v>
      </c>
      <c r="N26" s="23">
        <f t="shared" si="4"/>
        <v>15475</v>
      </c>
    </row>
    <row r="27" spans="1:14" ht="14.25" customHeight="1" x14ac:dyDescent="0.25">
      <c r="A27" s="58">
        <v>44000200</v>
      </c>
      <c r="B27" s="55" t="s">
        <v>43</v>
      </c>
      <c r="C27" s="55" t="s">
        <v>29</v>
      </c>
      <c r="D27" s="55">
        <v>51</v>
      </c>
      <c r="E27" s="59">
        <v>10</v>
      </c>
      <c r="F27" s="60">
        <f t="shared" si="0"/>
        <v>510</v>
      </c>
      <c r="G27" s="25">
        <v>35</v>
      </c>
      <c r="H27" s="24">
        <f t="shared" si="1"/>
        <v>1785</v>
      </c>
      <c r="I27" s="25">
        <v>54</v>
      </c>
      <c r="J27" s="26">
        <f t="shared" si="2"/>
        <v>2754</v>
      </c>
      <c r="K27" s="25">
        <v>16</v>
      </c>
      <c r="L27" s="26">
        <f t="shared" si="3"/>
        <v>816</v>
      </c>
      <c r="M27" s="25">
        <v>9.65</v>
      </c>
      <c r="N27" s="23">
        <f t="shared" si="4"/>
        <v>492.15000000000003</v>
      </c>
    </row>
    <row r="28" spans="1:14" ht="14.25" customHeight="1" x14ac:dyDescent="0.25">
      <c r="A28" s="58">
        <v>54260415</v>
      </c>
      <c r="B28" s="55" t="s">
        <v>44</v>
      </c>
      <c r="C28" s="55" t="s">
        <v>34</v>
      </c>
      <c r="D28" s="55">
        <v>2</v>
      </c>
      <c r="E28" s="59">
        <v>500</v>
      </c>
      <c r="F28" s="60">
        <f t="shared" si="0"/>
        <v>1000</v>
      </c>
      <c r="G28" s="25">
        <v>585</v>
      </c>
      <c r="H28" s="24">
        <f t="shared" si="1"/>
        <v>1170</v>
      </c>
      <c r="I28" s="25">
        <v>990</v>
      </c>
      <c r="J28" s="26">
        <f t="shared" si="2"/>
        <v>1980</v>
      </c>
      <c r="K28" s="25">
        <v>315</v>
      </c>
      <c r="L28" s="26">
        <f t="shared" si="3"/>
        <v>630</v>
      </c>
      <c r="M28" s="25">
        <v>2394.1799999999998</v>
      </c>
      <c r="N28" s="23">
        <f t="shared" si="4"/>
        <v>4788.3599999999997</v>
      </c>
    </row>
    <row r="29" spans="1:14" ht="14.25" customHeight="1" x14ac:dyDescent="0.25">
      <c r="A29" s="58" t="s">
        <v>45</v>
      </c>
      <c r="B29" s="55" t="s">
        <v>46</v>
      </c>
      <c r="C29" s="55" t="s">
        <v>31</v>
      </c>
      <c r="D29" s="55">
        <v>34</v>
      </c>
      <c r="E29" s="59">
        <v>75</v>
      </c>
      <c r="F29" s="60">
        <f t="shared" si="0"/>
        <v>2550</v>
      </c>
      <c r="G29" s="25">
        <v>185</v>
      </c>
      <c r="H29" s="24">
        <f t="shared" si="1"/>
        <v>6290</v>
      </c>
      <c r="I29" s="25">
        <v>85</v>
      </c>
      <c r="J29" s="26">
        <f t="shared" si="2"/>
        <v>2890</v>
      </c>
      <c r="K29" s="25">
        <v>35</v>
      </c>
      <c r="L29" s="26">
        <f t="shared" si="3"/>
        <v>1190</v>
      </c>
      <c r="M29" s="25">
        <v>130.34</v>
      </c>
      <c r="N29" s="23">
        <f t="shared" si="4"/>
        <v>4431.5600000000004</v>
      </c>
    </row>
    <row r="30" spans="1:14" ht="14.25" customHeight="1" x14ac:dyDescent="0.25">
      <c r="A30" s="58">
        <v>66700305</v>
      </c>
      <c r="B30" s="55" t="s">
        <v>47</v>
      </c>
      <c r="C30" s="55" t="s">
        <v>34</v>
      </c>
      <c r="D30" s="55">
        <v>2</v>
      </c>
      <c r="E30" s="59">
        <v>500</v>
      </c>
      <c r="F30" s="60">
        <f t="shared" si="0"/>
        <v>1000</v>
      </c>
      <c r="G30" s="25">
        <v>1249</v>
      </c>
      <c r="H30" s="24">
        <f t="shared" si="1"/>
        <v>2498</v>
      </c>
      <c r="I30" s="25">
        <v>1750</v>
      </c>
      <c r="J30" s="26">
        <f t="shared" si="2"/>
        <v>3500</v>
      </c>
      <c r="K30" s="25">
        <v>800</v>
      </c>
      <c r="L30" s="26">
        <f t="shared" si="3"/>
        <v>1600</v>
      </c>
      <c r="M30" s="25">
        <v>1249</v>
      </c>
      <c r="N30" s="23">
        <f t="shared" si="4"/>
        <v>2498</v>
      </c>
    </row>
    <row r="31" spans="1:14" ht="14.25" customHeight="1" x14ac:dyDescent="0.25">
      <c r="A31" s="58">
        <v>67100100</v>
      </c>
      <c r="B31" s="55" t="s">
        <v>48</v>
      </c>
      <c r="C31" s="55" t="s">
        <v>49</v>
      </c>
      <c r="D31" s="55">
        <v>1</v>
      </c>
      <c r="E31" s="59">
        <v>20000</v>
      </c>
      <c r="F31" s="60">
        <f t="shared" si="0"/>
        <v>20000</v>
      </c>
      <c r="G31" s="25">
        <v>22358.560000000001</v>
      </c>
      <c r="H31" s="24">
        <f t="shared" si="1"/>
        <v>22358.560000000001</v>
      </c>
      <c r="I31" s="25">
        <v>65000</v>
      </c>
      <c r="J31" s="26">
        <f t="shared" si="2"/>
        <v>65000</v>
      </c>
      <c r="K31" s="25">
        <v>10000</v>
      </c>
      <c r="L31" s="26">
        <f t="shared" si="3"/>
        <v>10000</v>
      </c>
      <c r="M31" s="25">
        <v>34000.94</v>
      </c>
      <c r="N31" s="23">
        <f t="shared" si="4"/>
        <v>34000.94</v>
      </c>
    </row>
    <row r="32" spans="1:14" ht="14.25" customHeight="1" x14ac:dyDescent="0.25">
      <c r="A32" s="58">
        <v>70300100</v>
      </c>
      <c r="B32" s="55" t="s">
        <v>50</v>
      </c>
      <c r="C32" s="55" t="s">
        <v>31</v>
      </c>
      <c r="D32" s="55">
        <v>807</v>
      </c>
      <c r="E32" s="59">
        <v>1</v>
      </c>
      <c r="F32" s="60">
        <f t="shared" si="0"/>
        <v>807</v>
      </c>
      <c r="G32" s="25">
        <v>0.5</v>
      </c>
      <c r="H32" s="24">
        <f>D32*G32</f>
        <v>403.5</v>
      </c>
      <c r="I32" s="25">
        <v>0.45</v>
      </c>
      <c r="J32" s="26">
        <f>D32*I32</f>
        <v>363.15000000000003</v>
      </c>
      <c r="K32" s="25">
        <v>0.01</v>
      </c>
      <c r="L32" s="26">
        <f>D32*K32</f>
        <v>8.07</v>
      </c>
      <c r="M32" s="25">
        <v>1.4</v>
      </c>
      <c r="N32" s="23">
        <f>D32*M32</f>
        <v>1129.8</v>
      </c>
    </row>
    <row r="33" spans="1:14" ht="14.25" customHeight="1" x14ac:dyDescent="0.25">
      <c r="A33" s="58">
        <v>70300150</v>
      </c>
      <c r="B33" s="55" t="s">
        <v>51</v>
      </c>
      <c r="C33" s="55" t="s">
        <v>52</v>
      </c>
      <c r="D33" s="55">
        <v>269</v>
      </c>
      <c r="E33" s="59">
        <v>1</v>
      </c>
      <c r="F33" s="60">
        <f t="shared" si="0"/>
        <v>269</v>
      </c>
      <c r="G33" s="25">
        <v>1.5</v>
      </c>
      <c r="H33" s="24">
        <f>D33*G33</f>
        <v>403.5</v>
      </c>
      <c r="I33" s="25">
        <v>5</v>
      </c>
      <c r="J33" s="26">
        <f t="shared" ref="J33:J36" si="5">D33*I33</f>
        <v>1345</v>
      </c>
      <c r="K33" s="25">
        <v>0.01</v>
      </c>
      <c r="L33" s="26">
        <f t="shared" ref="L33:L36" si="6">D33*K33</f>
        <v>2.69</v>
      </c>
      <c r="M33" s="25">
        <v>1.9</v>
      </c>
      <c r="N33" s="23">
        <f t="shared" ref="N33:N36" si="7">D33*M33</f>
        <v>511.09999999999997</v>
      </c>
    </row>
    <row r="34" spans="1:14" ht="14.25" customHeight="1" x14ac:dyDescent="0.25">
      <c r="A34" s="58">
        <v>70306120</v>
      </c>
      <c r="B34" s="55" t="s">
        <v>53</v>
      </c>
      <c r="C34" s="55" t="s">
        <v>31</v>
      </c>
      <c r="D34" s="61">
        <v>10775</v>
      </c>
      <c r="E34" s="59">
        <v>1</v>
      </c>
      <c r="F34" s="60">
        <f t="shared" si="0"/>
        <v>10775</v>
      </c>
      <c r="G34" s="25">
        <v>1</v>
      </c>
      <c r="H34" s="24">
        <f>D34*G34</f>
        <v>10775</v>
      </c>
      <c r="I34" s="25">
        <v>1</v>
      </c>
      <c r="J34" s="26">
        <f t="shared" si="5"/>
        <v>10775</v>
      </c>
      <c r="K34" s="25">
        <v>3</v>
      </c>
      <c r="L34" s="26">
        <f t="shared" si="6"/>
        <v>32325</v>
      </c>
      <c r="M34" s="25">
        <v>1</v>
      </c>
      <c r="N34" s="23">
        <f t="shared" si="7"/>
        <v>10775</v>
      </c>
    </row>
    <row r="35" spans="1:14" ht="14.25" customHeight="1" x14ac:dyDescent="0.25">
      <c r="A35" s="58">
        <v>72000100</v>
      </c>
      <c r="B35" s="55" t="s">
        <v>54</v>
      </c>
      <c r="C35" s="55" t="s">
        <v>52</v>
      </c>
      <c r="D35" s="55">
        <v>33</v>
      </c>
      <c r="E35" s="59">
        <v>25</v>
      </c>
      <c r="F35" s="60">
        <f t="shared" si="0"/>
        <v>825</v>
      </c>
      <c r="G35" s="25">
        <v>25</v>
      </c>
      <c r="H35" s="24">
        <f>D35*G35</f>
        <v>825</v>
      </c>
      <c r="I35" s="25">
        <v>25</v>
      </c>
      <c r="J35" s="26">
        <f t="shared" si="5"/>
        <v>825</v>
      </c>
      <c r="K35" s="25">
        <v>27.5</v>
      </c>
      <c r="L35" s="26">
        <f t="shared" si="6"/>
        <v>907.5</v>
      </c>
      <c r="M35" s="25">
        <v>25</v>
      </c>
      <c r="N35" s="23">
        <f t="shared" si="7"/>
        <v>825</v>
      </c>
    </row>
    <row r="36" spans="1:14" ht="14.25" customHeight="1" x14ac:dyDescent="0.25">
      <c r="A36" s="58">
        <v>72800100</v>
      </c>
      <c r="B36" s="55" t="s">
        <v>55</v>
      </c>
      <c r="C36" s="55" t="s">
        <v>31</v>
      </c>
      <c r="D36" s="55">
        <v>57</v>
      </c>
      <c r="E36" s="59">
        <v>15</v>
      </c>
      <c r="F36" s="60">
        <f t="shared" si="0"/>
        <v>855</v>
      </c>
      <c r="G36" s="25">
        <v>17</v>
      </c>
      <c r="H36" s="24">
        <f>D36*G36</f>
        <v>969</v>
      </c>
      <c r="I36" s="25">
        <v>17</v>
      </c>
      <c r="J36" s="26">
        <f t="shared" si="5"/>
        <v>969</v>
      </c>
      <c r="K36" s="25">
        <v>18.7</v>
      </c>
      <c r="L36" s="26">
        <f t="shared" si="6"/>
        <v>1065.8999999999999</v>
      </c>
      <c r="M36" s="25">
        <v>17</v>
      </c>
      <c r="N36" s="23">
        <f t="shared" si="7"/>
        <v>969</v>
      </c>
    </row>
    <row r="37" spans="1:14" ht="15.75" customHeight="1" x14ac:dyDescent="0.25">
      <c r="A37" s="21"/>
      <c r="B37" s="52" t="s">
        <v>14</v>
      </c>
      <c r="C37" s="21"/>
      <c r="D37" s="22"/>
      <c r="E37" s="20"/>
      <c r="F37" s="20">
        <f ca="1">SUM(F9:F39)</f>
        <v>364623</v>
      </c>
      <c r="G37" s="20"/>
      <c r="H37" s="20">
        <f ca="1">SUM(H9:H39)</f>
        <v>490298.46</v>
      </c>
      <c r="I37" s="20">
        <v>1.25</v>
      </c>
      <c r="J37" s="48">
        <f ca="1">SUM(J9:J39)</f>
        <v>543788.30000000005</v>
      </c>
      <c r="K37" s="20"/>
      <c r="L37" s="20">
        <f ca="1">SUM(L9:L39)</f>
        <v>394040.64</v>
      </c>
      <c r="M37" s="20"/>
      <c r="N37" s="20">
        <f ca="1">SUM(N9:N39)</f>
        <v>536315.18999999994</v>
      </c>
    </row>
    <row r="38" spans="1:14" ht="14.25" customHeight="1" x14ac:dyDescent="0.25">
      <c r="A38" s="58">
        <v>73100100</v>
      </c>
      <c r="B38" s="55" t="s">
        <v>56</v>
      </c>
      <c r="C38" s="55" t="s">
        <v>34</v>
      </c>
      <c r="D38" s="55">
        <v>4</v>
      </c>
      <c r="E38" s="59">
        <v>300</v>
      </c>
      <c r="F38" s="60">
        <f>D38*E38</f>
        <v>1200</v>
      </c>
      <c r="G38" s="25">
        <v>200</v>
      </c>
      <c r="H38" s="24">
        <f t="shared" ref="H38:H39" si="8">D38*G38</f>
        <v>800</v>
      </c>
      <c r="I38" s="25">
        <v>200</v>
      </c>
      <c r="J38" s="26">
        <f>D38*I38</f>
        <v>800</v>
      </c>
      <c r="K38" s="25">
        <v>220</v>
      </c>
      <c r="L38" s="26">
        <f>D38*K38</f>
        <v>880</v>
      </c>
      <c r="M38" s="25">
        <v>200</v>
      </c>
      <c r="N38" s="23">
        <f>D38*M38</f>
        <v>800</v>
      </c>
    </row>
    <row r="39" spans="1:14" ht="14.25" customHeight="1" x14ac:dyDescent="0.25">
      <c r="A39" s="58">
        <v>78009000</v>
      </c>
      <c r="B39" s="55" t="s">
        <v>57</v>
      </c>
      <c r="C39" s="55" t="s">
        <v>52</v>
      </c>
      <c r="D39" s="82">
        <v>16</v>
      </c>
      <c r="E39" s="83">
        <v>8</v>
      </c>
      <c r="F39" s="84">
        <f>D39*E39</f>
        <v>128</v>
      </c>
      <c r="G39" s="85">
        <v>6</v>
      </c>
      <c r="H39" s="86">
        <f t="shared" si="8"/>
        <v>96</v>
      </c>
      <c r="I39" s="85">
        <v>5</v>
      </c>
      <c r="J39" s="87">
        <f>D39*I39</f>
        <v>80</v>
      </c>
      <c r="K39" s="85">
        <v>27.5</v>
      </c>
      <c r="L39" s="87">
        <f>D39*K39</f>
        <v>440</v>
      </c>
      <c r="M39" s="85">
        <v>5</v>
      </c>
      <c r="N39" s="88">
        <f>D39*M39</f>
        <v>80</v>
      </c>
    </row>
    <row r="40" spans="1:14" ht="14.25" customHeight="1" x14ac:dyDescent="0.25">
      <c r="A40" s="79">
        <v>78009004</v>
      </c>
      <c r="B40" s="80" t="s">
        <v>58</v>
      </c>
      <c r="C40" s="80" t="s">
        <v>31</v>
      </c>
      <c r="D40" s="81">
        <v>5753</v>
      </c>
      <c r="E40" s="59">
        <v>1</v>
      </c>
      <c r="F40" s="60">
        <f t="shared" ref="F40:F52" si="9">D40*E40</f>
        <v>5753</v>
      </c>
      <c r="G40" s="25">
        <v>1.25</v>
      </c>
      <c r="H40" s="24">
        <f>D40*G40</f>
        <v>7191.25</v>
      </c>
      <c r="I40" s="25">
        <v>1.25</v>
      </c>
      <c r="J40" s="23">
        <f>D40*I40</f>
        <v>7191.25</v>
      </c>
      <c r="K40" s="25">
        <v>0.88</v>
      </c>
      <c r="L40" s="23">
        <f>D40*K40</f>
        <v>5062.6400000000003</v>
      </c>
      <c r="M40" s="25">
        <v>1.25</v>
      </c>
      <c r="N40" s="23">
        <f>D40*M40</f>
        <v>7191.25</v>
      </c>
    </row>
    <row r="41" spans="1:14" ht="14.25" customHeight="1" x14ac:dyDescent="0.25">
      <c r="A41" s="58">
        <v>78009008</v>
      </c>
      <c r="B41" s="55" t="s">
        <v>59</v>
      </c>
      <c r="C41" s="55" t="s">
        <v>31</v>
      </c>
      <c r="D41" s="55">
        <v>161</v>
      </c>
      <c r="E41" s="59">
        <v>8</v>
      </c>
      <c r="F41" s="60">
        <f t="shared" si="9"/>
        <v>1288</v>
      </c>
      <c r="G41" s="25">
        <v>2.5</v>
      </c>
      <c r="H41" s="24">
        <f t="shared" ref="H41:H52" si="10">D41*G41</f>
        <v>402.5</v>
      </c>
      <c r="I41" s="25">
        <v>2</v>
      </c>
      <c r="J41" s="26">
        <f t="shared" ref="J41:J52" si="11">D41*I41</f>
        <v>322</v>
      </c>
      <c r="K41" s="25">
        <v>4.4000000000000004</v>
      </c>
      <c r="L41" s="26">
        <f t="shared" ref="L41:L52" si="12">D41*K41</f>
        <v>708.40000000000009</v>
      </c>
      <c r="M41" s="25">
        <v>2</v>
      </c>
      <c r="N41" s="23">
        <f t="shared" ref="N41:N52" si="13">D41*M41</f>
        <v>322</v>
      </c>
    </row>
    <row r="42" spans="1:14" ht="14.25" customHeight="1" x14ac:dyDescent="0.25">
      <c r="A42" s="58">
        <v>78009012</v>
      </c>
      <c r="B42" s="55" t="s">
        <v>60</v>
      </c>
      <c r="C42" s="55" t="s">
        <v>31</v>
      </c>
      <c r="D42" s="55">
        <v>221</v>
      </c>
      <c r="E42" s="59">
        <v>10</v>
      </c>
      <c r="F42" s="60">
        <f t="shared" si="9"/>
        <v>2210</v>
      </c>
      <c r="G42" s="25">
        <v>3.75</v>
      </c>
      <c r="H42" s="24">
        <f t="shared" si="10"/>
        <v>828.75</v>
      </c>
      <c r="I42" s="25">
        <v>4</v>
      </c>
      <c r="J42" s="26">
        <f t="shared" si="11"/>
        <v>884</v>
      </c>
      <c r="K42" s="25">
        <v>6.6</v>
      </c>
      <c r="L42" s="26">
        <f t="shared" si="12"/>
        <v>1458.6</v>
      </c>
      <c r="M42" s="25">
        <v>4</v>
      </c>
      <c r="N42" s="23">
        <f t="shared" si="13"/>
        <v>884</v>
      </c>
    </row>
    <row r="43" spans="1:14" ht="14.25" customHeight="1" x14ac:dyDescent="0.25">
      <c r="A43" s="58">
        <v>78300200</v>
      </c>
      <c r="B43" s="55" t="s">
        <v>61</v>
      </c>
      <c r="C43" s="55" t="s">
        <v>34</v>
      </c>
      <c r="D43" s="55">
        <v>26</v>
      </c>
      <c r="E43" s="59">
        <v>15</v>
      </c>
      <c r="F43" s="60">
        <f t="shared" si="9"/>
        <v>390</v>
      </c>
      <c r="G43" s="25">
        <v>15</v>
      </c>
      <c r="H43" s="24">
        <f t="shared" si="10"/>
        <v>390</v>
      </c>
      <c r="I43" s="25">
        <v>25</v>
      </c>
      <c r="J43" s="26">
        <f t="shared" si="11"/>
        <v>650</v>
      </c>
      <c r="K43" s="25">
        <v>10</v>
      </c>
      <c r="L43" s="26">
        <f t="shared" si="12"/>
        <v>260</v>
      </c>
      <c r="M43" s="25">
        <v>2.75</v>
      </c>
      <c r="N43" s="23">
        <f t="shared" si="13"/>
        <v>71.5</v>
      </c>
    </row>
    <row r="44" spans="1:14" ht="14.25" customHeight="1" x14ac:dyDescent="0.25">
      <c r="A44" s="58">
        <v>78300202</v>
      </c>
      <c r="B44" s="55" t="s">
        <v>62</v>
      </c>
      <c r="C44" s="55" t="s">
        <v>52</v>
      </c>
      <c r="D44" s="61">
        <v>3592</v>
      </c>
      <c r="E44" s="59">
        <v>2.5</v>
      </c>
      <c r="F44" s="60">
        <f t="shared" si="9"/>
        <v>8980</v>
      </c>
      <c r="G44" s="25">
        <v>3</v>
      </c>
      <c r="H44" s="24">
        <f t="shared" si="10"/>
        <v>10776</v>
      </c>
      <c r="I44" s="25">
        <v>3</v>
      </c>
      <c r="J44" s="26">
        <f t="shared" si="11"/>
        <v>10776</v>
      </c>
      <c r="K44" s="25">
        <v>3.85</v>
      </c>
      <c r="L44" s="26">
        <f t="shared" si="12"/>
        <v>13829.2</v>
      </c>
      <c r="M44" s="25">
        <v>3</v>
      </c>
      <c r="N44" s="23">
        <f t="shared" si="13"/>
        <v>10776</v>
      </c>
    </row>
    <row r="45" spans="1:14" ht="14.25" customHeight="1" x14ac:dyDescent="0.25">
      <c r="A45" s="58" t="s">
        <v>63</v>
      </c>
      <c r="B45" s="55" t="s">
        <v>64</v>
      </c>
      <c r="C45" s="55" t="s">
        <v>34</v>
      </c>
      <c r="D45" s="55">
        <v>1</v>
      </c>
      <c r="E45" s="59">
        <v>1000</v>
      </c>
      <c r="F45" s="60">
        <f t="shared" si="9"/>
        <v>1000</v>
      </c>
      <c r="G45" s="25">
        <v>0.01</v>
      </c>
      <c r="H45" s="24">
        <f t="shared" si="10"/>
        <v>0.01</v>
      </c>
      <c r="I45" s="25">
        <v>750</v>
      </c>
      <c r="J45" s="26">
        <f t="shared" si="11"/>
        <v>750</v>
      </c>
      <c r="K45" s="25">
        <v>500</v>
      </c>
      <c r="L45" s="26">
        <f t="shared" si="12"/>
        <v>500</v>
      </c>
      <c r="M45" s="25">
        <v>1500</v>
      </c>
      <c r="N45" s="23">
        <f t="shared" si="13"/>
        <v>1500</v>
      </c>
    </row>
    <row r="46" spans="1:14" ht="14.25" customHeight="1" x14ac:dyDescent="0.25">
      <c r="A46" s="58" t="s">
        <v>65</v>
      </c>
      <c r="B46" s="55" t="s">
        <v>66</v>
      </c>
      <c r="C46" s="55" t="s">
        <v>34</v>
      </c>
      <c r="D46" s="55">
        <v>3</v>
      </c>
      <c r="E46" s="59">
        <v>1200</v>
      </c>
      <c r="F46" s="60">
        <f t="shared" si="9"/>
        <v>3600</v>
      </c>
      <c r="G46" s="25">
        <v>0.01</v>
      </c>
      <c r="H46" s="24">
        <f t="shared" si="10"/>
        <v>0.03</v>
      </c>
      <c r="I46" s="25">
        <v>815</v>
      </c>
      <c r="J46" s="26">
        <f t="shared" si="11"/>
        <v>2445</v>
      </c>
      <c r="K46" s="25">
        <v>1000</v>
      </c>
      <c r="L46" s="26">
        <f t="shared" si="12"/>
        <v>3000</v>
      </c>
      <c r="M46" s="25">
        <v>2000</v>
      </c>
      <c r="N46" s="23">
        <f t="shared" si="13"/>
        <v>6000</v>
      </c>
    </row>
    <row r="47" spans="1:14" ht="14.25" customHeight="1" x14ac:dyDescent="0.25">
      <c r="A47" s="58" t="s">
        <v>67</v>
      </c>
      <c r="B47" s="55" t="s">
        <v>68</v>
      </c>
      <c r="C47" s="55" t="s">
        <v>49</v>
      </c>
      <c r="D47" s="55">
        <v>1</v>
      </c>
      <c r="E47" s="59">
        <v>24250</v>
      </c>
      <c r="F47" s="60">
        <f t="shared" si="9"/>
        <v>24250</v>
      </c>
      <c r="G47" s="25">
        <v>10000</v>
      </c>
      <c r="H47" s="24">
        <f t="shared" si="10"/>
        <v>10000</v>
      </c>
      <c r="I47" s="25">
        <v>6000</v>
      </c>
      <c r="J47" s="26">
        <f t="shared" si="11"/>
        <v>6000</v>
      </c>
      <c r="K47" s="25">
        <v>1000</v>
      </c>
      <c r="L47" s="26">
        <f t="shared" si="12"/>
        <v>1000</v>
      </c>
      <c r="M47" s="25">
        <v>5565</v>
      </c>
      <c r="N47" s="23">
        <f t="shared" si="13"/>
        <v>5565</v>
      </c>
    </row>
    <row r="48" spans="1:14" ht="14.25" customHeight="1" x14ac:dyDescent="0.25">
      <c r="A48" s="58" t="s">
        <v>69</v>
      </c>
      <c r="B48" s="55" t="s">
        <v>70</v>
      </c>
      <c r="C48" s="55" t="s">
        <v>71</v>
      </c>
      <c r="D48" s="55">
        <v>6</v>
      </c>
      <c r="E48" s="59">
        <v>300</v>
      </c>
      <c r="F48" s="60">
        <f t="shared" si="9"/>
        <v>1800</v>
      </c>
      <c r="G48" s="25">
        <v>1200</v>
      </c>
      <c r="H48" s="24">
        <f t="shared" si="10"/>
        <v>7200</v>
      </c>
      <c r="I48" s="25">
        <v>1200</v>
      </c>
      <c r="J48" s="26">
        <f t="shared" si="11"/>
        <v>7200</v>
      </c>
      <c r="K48" s="25">
        <v>1000</v>
      </c>
      <c r="L48" s="26">
        <f t="shared" si="12"/>
        <v>6000</v>
      </c>
      <c r="M48" s="25">
        <v>1200</v>
      </c>
      <c r="N48" s="23">
        <f t="shared" si="13"/>
        <v>7200</v>
      </c>
    </row>
    <row r="49" spans="1:14" ht="14.25" customHeight="1" x14ac:dyDescent="0.25">
      <c r="A49" s="58" t="s">
        <v>72</v>
      </c>
      <c r="B49" s="55" t="s">
        <v>73</v>
      </c>
      <c r="C49" s="55" t="s">
        <v>34</v>
      </c>
      <c r="D49" s="55">
        <v>42</v>
      </c>
      <c r="E49" s="59">
        <v>40</v>
      </c>
      <c r="F49" s="60">
        <f t="shared" si="9"/>
        <v>1680</v>
      </c>
      <c r="G49" s="25">
        <v>111</v>
      </c>
      <c r="H49" s="24">
        <f t="shared" si="10"/>
        <v>4662</v>
      </c>
      <c r="I49" s="25">
        <v>125</v>
      </c>
      <c r="J49" s="26">
        <f t="shared" si="11"/>
        <v>5250</v>
      </c>
      <c r="K49" s="25">
        <v>165</v>
      </c>
      <c r="L49" s="26">
        <f t="shared" si="12"/>
        <v>6930</v>
      </c>
      <c r="M49" s="25">
        <v>125</v>
      </c>
      <c r="N49" s="23">
        <f t="shared" si="13"/>
        <v>5250</v>
      </c>
    </row>
    <row r="50" spans="1:14" ht="14.25" customHeight="1" x14ac:dyDescent="0.25">
      <c r="A50" s="58" t="s">
        <v>74</v>
      </c>
      <c r="B50" s="55" t="s">
        <v>75</v>
      </c>
      <c r="C50" s="55" t="s">
        <v>49</v>
      </c>
      <c r="D50" s="55">
        <v>1</v>
      </c>
      <c r="E50" s="59">
        <v>10500</v>
      </c>
      <c r="F50" s="60">
        <f t="shared" si="9"/>
        <v>10500</v>
      </c>
      <c r="G50" s="25">
        <v>12000</v>
      </c>
      <c r="H50" s="24">
        <f t="shared" si="10"/>
        <v>12000</v>
      </c>
      <c r="I50" s="25">
        <v>4000</v>
      </c>
      <c r="J50" s="26">
        <f t="shared" si="11"/>
        <v>4000</v>
      </c>
      <c r="K50" s="25">
        <v>10000</v>
      </c>
      <c r="L50" s="26">
        <f t="shared" si="12"/>
        <v>10000</v>
      </c>
      <c r="M50" s="25">
        <v>7956.06</v>
      </c>
      <c r="N50" s="23">
        <f t="shared" si="13"/>
        <v>7956.06</v>
      </c>
    </row>
    <row r="51" spans="1:14" ht="14.25" customHeight="1" x14ac:dyDescent="0.25">
      <c r="A51" s="58" t="s">
        <v>76</v>
      </c>
      <c r="B51" s="55" t="s">
        <v>77</v>
      </c>
      <c r="C51" s="55" t="s">
        <v>52</v>
      </c>
      <c r="D51" s="55">
        <v>250</v>
      </c>
      <c r="E51" s="59">
        <v>15</v>
      </c>
      <c r="F51" s="60">
        <f t="shared" si="9"/>
        <v>3750</v>
      </c>
      <c r="G51" s="25">
        <v>20</v>
      </c>
      <c r="H51" s="24">
        <f t="shared" si="10"/>
        <v>5000</v>
      </c>
      <c r="I51" s="25">
        <v>20</v>
      </c>
      <c r="J51" s="26">
        <f t="shared" si="11"/>
        <v>5000</v>
      </c>
      <c r="K51" s="25">
        <v>25</v>
      </c>
      <c r="L51" s="26">
        <f t="shared" si="12"/>
        <v>6250</v>
      </c>
      <c r="M51" s="25">
        <v>20</v>
      </c>
      <c r="N51" s="23">
        <f t="shared" si="13"/>
        <v>5000</v>
      </c>
    </row>
    <row r="52" spans="1:14" ht="14.25" customHeight="1" x14ac:dyDescent="0.25">
      <c r="A52" s="58" t="s">
        <v>78</v>
      </c>
      <c r="B52" s="55" t="s">
        <v>79</v>
      </c>
      <c r="C52" s="55" t="s">
        <v>29</v>
      </c>
      <c r="D52" s="61">
        <v>1513</v>
      </c>
      <c r="E52" s="59">
        <v>40</v>
      </c>
      <c r="F52" s="60">
        <f t="shared" si="9"/>
        <v>60520</v>
      </c>
      <c r="G52" s="25">
        <v>43</v>
      </c>
      <c r="H52" s="24">
        <f t="shared" si="10"/>
        <v>65059</v>
      </c>
      <c r="I52" s="25">
        <v>37</v>
      </c>
      <c r="J52" s="26">
        <f t="shared" si="11"/>
        <v>55981</v>
      </c>
      <c r="K52" s="25">
        <v>48.25</v>
      </c>
      <c r="L52" s="26">
        <f t="shared" si="12"/>
        <v>73002.25</v>
      </c>
      <c r="M52" s="25">
        <v>66</v>
      </c>
      <c r="N52" s="23">
        <f t="shared" si="13"/>
        <v>99858</v>
      </c>
    </row>
    <row r="53" spans="1:14" ht="14.25" customHeight="1" thickBot="1" x14ac:dyDescent="0.3">
      <c r="A53" s="63"/>
      <c r="B53" s="64" t="s">
        <v>14</v>
      </c>
      <c r="C53" s="65"/>
      <c r="D53" s="66"/>
      <c r="E53" s="62"/>
      <c r="F53" s="67">
        <f>SUM(F40:F52)</f>
        <v>125721</v>
      </c>
      <c r="G53" s="27"/>
      <c r="H53" s="67">
        <f>SUM(H40:H52)</f>
        <v>123509.54</v>
      </c>
      <c r="I53" s="27"/>
      <c r="J53" s="67">
        <f>SUM(J40:J52)</f>
        <v>106449.25</v>
      </c>
      <c r="K53" s="27"/>
      <c r="L53" s="67">
        <f>SUM(L40:L52)</f>
        <v>128001.09</v>
      </c>
      <c r="M53" s="27"/>
      <c r="N53" s="89">
        <f>SUM(N40:N52)</f>
        <v>157573.81</v>
      </c>
    </row>
    <row r="54" spans="1:14" ht="14.25" customHeight="1" thickTop="1" x14ac:dyDescent="0.25">
      <c r="A54" s="21"/>
      <c r="B54" s="52" t="s">
        <v>15</v>
      </c>
      <c r="C54" s="21"/>
      <c r="D54" s="22"/>
      <c r="E54" s="20"/>
      <c r="F54" s="20">
        <f ca="1">SUM(F37+F53)</f>
        <v>490344</v>
      </c>
      <c r="G54" s="20"/>
      <c r="H54" s="20">
        <f ca="1">SUM(H37+H53)</f>
        <v>613808</v>
      </c>
      <c r="I54" s="20"/>
      <c r="J54" s="20">
        <f ca="1">SUM(J37+J53)</f>
        <v>650237.55000000005</v>
      </c>
      <c r="K54" s="20"/>
      <c r="L54" s="78">
        <f ca="1">SUM(L37+L53)</f>
        <v>522041.73</v>
      </c>
      <c r="M54" s="20"/>
      <c r="N54" s="20">
        <f ca="1">SUM(N37+N53)</f>
        <v>693889</v>
      </c>
    </row>
    <row r="55" spans="1:14" ht="14.25" customHeight="1" x14ac:dyDescent="0.25"/>
    <row r="56" spans="1:14" ht="14.25" customHeight="1" x14ac:dyDescent="0.25"/>
    <row r="57" spans="1:14" ht="14.25" customHeight="1" x14ac:dyDescent="0.25"/>
    <row r="58" spans="1:14" ht="14.25" customHeight="1" x14ac:dyDescent="0.25"/>
    <row r="59" spans="1:14" ht="14.25" customHeight="1" x14ac:dyDescent="0.25"/>
    <row r="60" spans="1:14" ht="14.25" customHeight="1" x14ac:dyDescent="0.25"/>
    <row r="61" spans="1:14" ht="14.25" customHeight="1" x14ac:dyDescent="0.25"/>
    <row r="62" spans="1:14" ht="14.25" customHeight="1" x14ac:dyDescent="0.25"/>
    <row r="63" spans="1:14" ht="14.25" customHeight="1" x14ac:dyDescent="0.25"/>
    <row r="64" spans="1:1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</sheetData>
  <mergeCells count="3">
    <mergeCell ref="G3:N3"/>
    <mergeCell ref="A1:N1"/>
    <mergeCell ref="E4:F7"/>
  </mergeCells>
  <pageMargins left="0.25" right="0.25" top="0.4" bottom="0.4" header="0.3" footer="0.3"/>
  <pageSetup paperSize="5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Kendall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fklaas</dc:creator>
  <cp:lastModifiedBy>Michele Riley</cp:lastModifiedBy>
  <cp:lastPrinted>2022-04-01T17:30:57Z</cp:lastPrinted>
  <dcterms:created xsi:type="dcterms:W3CDTF">2016-03-28T19:33:54Z</dcterms:created>
  <dcterms:modified xsi:type="dcterms:W3CDTF">2022-04-01T17:31:13Z</dcterms:modified>
</cp:coreProperties>
</file>